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ыбина\Desktop\Отчет за 1 полугодие для КСО район\"/>
    </mc:Choice>
  </mc:AlternateContent>
  <bookViews>
    <workbookView xWindow="0" yWindow="0" windowWidth="19200" windowHeight="1114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I66" i="2" l="1"/>
  <c r="J66" i="2"/>
  <c r="K66" i="2"/>
  <c r="L66" i="2"/>
  <c r="M66" i="2"/>
  <c r="N66" i="2"/>
  <c r="O66" i="2"/>
  <c r="P66" i="2"/>
  <c r="Q66" i="2"/>
  <c r="R66" i="2"/>
  <c r="H66" i="2"/>
  <c r="I62" i="2"/>
  <c r="J62" i="2"/>
  <c r="K62" i="2"/>
  <c r="L62" i="2"/>
  <c r="M62" i="2"/>
  <c r="N62" i="2"/>
  <c r="O62" i="2"/>
  <c r="P62" i="2"/>
  <c r="Q62" i="2"/>
  <c r="R62" i="2"/>
  <c r="I59" i="2"/>
  <c r="J59" i="2"/>
  <c r="K59" i="2"/>
  <c r="L59" i="2"/>
  <c r="M59" i="2"/>
  <c r="N59" i="2"/>
  <c r="O59" i="2"/>
  <c r="P59" i="2"/>
  <c r="Q59" i="2"/>
  <c r="R59" i="2"/>
  <c r="I57" i="2"/>
  <c r="J57" i="2"/>
  <c r="K57" i="2"/>
  <c r="L57" i="2"/>
  <c r="M57" i="2"/>
  <c r="N57" i="2"/>
  <c r="O57" i="2"/>
  <c r="P57" i="2"/>
  <c r="Q57" i="2"/>
  <c r="R57" i="2"/>
  <c r="I54" i="2"/>
  <c r="J54" i="2"/>
  <c r="K54" i="2"/>
  <c r="L54" i="2"/>
  <c r="M54" i="2"/>
  <c r="N54" i="2"/>
  <c r="O54" i="2"/>
  <c r="P54" i="2"/>
  <c r="Q54" i="2"/>
  <c r="R54" i="2"/>
  <c r="I50" i="2"/>
  <c r="J50" i="2"/>
  <c r="K50" i="2"/>
  <c r="L50" i="2"/>
  <c r="M50" i="2"/>
  <c r="N50" i="2"/>
  <c r="O50" i="2"/>
  <c r="P50" i="2"/>
  <c r="Q50" i="2"/>
  <c r="R50" i="2"/>
  <c r="I47" i="2"/>
  <c r="J47" i="2"/>
  <c r="K47" i="2"/>
  <c r="L47" i="2"/>
  <c r="M47" i="2"/>
  <c r="N47" i="2"/>
  <c r="O47" i="2"/>
  <c r="P47" i="2"/>
  <c r="Q47" i="2"/>
  <c r="R47" i="2"/>
  <c r="I45" i="2"/>
  <c r="J45" i="2"/>
  <c r="K45" i="2"/>
  <c r="L45" i="2"/>
  <c r="M45" i="2"/>
  <c r="N45" i="2"/>
  <c r="O45" i="2"/>
  <c r="P45" i="2"/>
  <c r="Q45" i="2"/>
  <c r="R45" i="2"/>
  <c r="I40" i="2"/>
  <c r="J40" i="2"/>
  <c r="K40" i="2"/>
  <c r="L40" i="2"/>
  <c r="M40" i="2"/>
  <c r="N40" i="2"/>
  <c r="O40" i="2"/>
  <c r="P40" i="2"/>
  <c r="Q40" i="2"/>
  <c r="R40" i="2"/>
  <c r="I36" i="2"/>
  <c r="J36" i="2"/>
  <c r="K36" i="2"/>
  <c r="L36" i="2"/>
  <c r="M36" i="2"/>
  <c r="N36" i="2"/>
  <c r="O36" i="2"/>
  <c r="P36" i="2"/>
  <c r="Q36" i="2"/>
  <c r="R36" i="2"/>
  <c r="I28" i="2"/>
  <c r="J28" i="2"/>
  <c r="K28" i="2"/>
  <c r="L28" i="2"/>
  <c r="M28" i="2"/>
  <c r="N28" i="2"/>
  <c r="O28" i="2"/>
  <c r="P28" i="2"/>
  <c r="Q28" i="2"/>
  <c r="R28" i="2"/>
  <c r="I18" i="2"/>
  <c r="J18" i="2"/>
  <c r="K18" i="2"/>
  <c r="L18" i="2"/>
  <c r="M18" i="2"/>
  <c r="N18" i="2"/>
  <c r="O18" i="2"/>
  <c r="P18" i="2"/>
  <c r="Q18" i="2"/>
  <c r="R18" i="2"/>
  <c r="I9" i="2"/>
  <c r="J9" i="2"/>
  <c r="K9" i="2"/>
  <c r="L9" i="2"/>
  <c r="M9" i="2"/>
  <c r="N9" i="2"/>
  <c r="O9" i="2"/>
  <c r="P9" i="2"/>
  <c r="Q9" i="2"/>
  <c r="R9" i="2"/>
  <c r="H62" i="2"/>
  <c r="H59" i="2"/>
  <c r="H57" i="2"/>
  <c r="H54" i="2"/>
  <c r="H50" i="2"/>
  <c r="H47" i="2"/>
  <c r="H45" i="2"/>
  <c r="H40" i="2"/>
  <c r="H36" i="2"/>
  <c r="H28" i="2"/>
  <c r="H18" i="2"/>
  <c r="H9" i="2"/>
  <c r="V10" i="2" l="1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9" i="2"/>
</calcChain>
</file>

<file path=xl/sharedStrings.xml><?xml version="1.0" encoding="utf-8"?>
<sst xmlns="http://schemas.openxmlformats.org/spreadsheetml/2006/main" count="143" uniqueCount="123">
  <si>
    <t/>
  </si>
  <si>
    <t>ВСЕГО РАСХОДОВ:</t>
  </si>
  <si>
    <t>Таблица 5</t>
  </si>
  <si>
    <t>Расходы бюджета Южского муниципального района по муниципальным программам (подпрограммам) Южского муниципального района и не включенным в муниципальные программы (подпрограммы) Южского муниципального района направлениям деятельности органов местного самоуправления Южского муниципального района (исполнительно-распорядительных органов местного самоуправления Южского муниципального района) за 1 полугодие 2018 года</t>
  </si>
  <si>
    <t>Наименование</t>
  </si>
  <si>
    <t>Целевая статья</t>
  </si>
  <si>
    <t>Утвержденные бюджетные назначения (руб.)</t>
  </si>
  <si>
    <t>Исполнено за 1 полугодие 2018 года (руб.)</t>
  </si>
  <si>
    <t>Процент исполнения (%)</t>
  </si>
  <si>
    <t>01 0 0000000</t>
  </si>
  <si>
    <t>01 1 0000000</t>
  </si>
  <si>
    <t>01 2 0000000</t>
  </si>
  <si>
    <t>01 3 0000000</t>
  </si>
  <si>
    <t>01 4 0000000</t>
  </si>
  <si>
    <t>01 5 0000000</t>
  </si>
  <si>
    <t>01 6 0000000</t>
  </si>
  <si>
    <t>01 8 0000000</t>
  </si>
  <si>
    <t>01 9 0000000</t>
  </si>
  <si>
    <t>02 0 0000000</t>
  </si>
  <si>
    <t>02 1 0000000</t>
  </si>
  <si>
    <t>02 2 0000000</t>
  </si>
  <si>
    <t>02 4 0000000</t>
  </si>
  <si>
    <t>02 7 0000000</t>
  </si>
  <si>
    <t>02 8 0000000</t>
  </si>
  <si>
    <t>02 Д 0000000</t>
  </si>
  <si>
    <t>02 Ж 0000000</t>
  </si>
  <si>
    <t>02 И 0000000</t>
  </si>
  <si>
    <t>02 К 0000000</t>
  </si>
  <si>
    <t>03 0 0000000</t>
  </si>
  <si>
    <t>03 1 0000000</t>
  </si>
  <si>
    <t>03 2 0000000</t>
  </si>
  <si>
    <t>03 3 0000000</t>
  </si>
  <si>
    <t>03 4 0000000</t>
  </si>
  <si>
    <t>03 5 0000000</t>
  </si>
  <si>
    <t>03 7 0000000</t>
  </si>
  <si>
    <t>03 Д 0000000</t>
  </si>
  <si>
    <t>04 0 0000000</t>
  </si>
  <si>
    <t>04 2 0000000</t>
  </si>
  <si>
    <t>04 4 0000000</t>
  </si>
  <si>
    <t>04 8 0000000</t>
  </si>
  <si>
    <t>05 0 0000000</t>
  </si>
  <si>
    <t>05 1 0000000</t>
  </si>
  <si>
    <t>05 2 0000000</t>
  </si>
  <si>
    <t>05 3 0000000</t>
  </si>
  <si>
    <t>05 4 0000000</t>
  </si>
  <si>
    <t>06 0 0000000</t>
  </si>
  <si>
    <t>06 1 0000000</t>
  </si>
  <si>
    <t>07 0 0000000</t>
  </si>
  <si>
    <t>07 1 0000000</t>
  </si>
  <si>
    <t>07 5 0000000</t>
  </si>
  <si>
    <t>08 0 0000000</t>
  </si>
  <si>
    <t>08 1 0000000</t>
  </si>
  <si>
    <t>08 2 0000000</t>
  </si>
  <si>
    <t>08 4 0000000</t>
  </si>
  <si>
    <t>09 0 0000000</t>
  </si>
  <si>
    <t>09 1 0000000</t>
  </si>
  <si>
    <t>09 2 0000000</t>
  </si>
  <si>
    <t>11 0 0000000</t>
  </si>
  <si>
    <t>11 1 0000000</t>
  </si>
  <si>
    <t>12 0 0000000</t>
  </si>
  <si>
    <t>12 1 0000000</t>
  </si>
  <si>
    <t>12 2 0000000</t>
  </si>
  <si>
    <t>13 0 0000000</t>
  </si>
  <si>
    <t>13 1 0000000</t>
  </si>
  <si>
    <t>30 9 0000000</t>
  </si>
  <si>
    <t>31 9 0000000</t>
  </si>
  <si>
    <t>Муниципальная программа Южского муниципального района "Развитие образования Южского муниципального района"</t>
  </si>
  <si>
    <t>Подпрограмма "Организация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организациях"</t>
  </si>
  <si>
    <t>Подпрограмма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</si>
  <si>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Подпрограмма "Организация предоставления дополнительного образования детям"</t>
  </si>
  <si>
    <t>Подпрограмма "Организованный отдых детей в каникулярное время"</t>
  </si>
  <si>
    <t>Подпрограмма "Одарённые дети"</t>
  </si>
  <si>
    <t>Подпрограмма "Профессиональная переподготовка и повышение квалификации"</t>
  </si>
  <si>
    <t>Подпрограмма "Обеспечение деятельности структурных подразделений Отдела образования администрации Южского муниципального района"</t>
  </si>
  <si>
    <t>Подпрограмма "Организация целевой подготовки педагогов для работы в муниципальных образовательных организациях Южского муниципального района Ивановской области"</t>
  </si>
  <si>
    <t>Муниципальная программа Южского муниципального района "Развитие инфраструктуры и улучшение жилищных условий граждан Южского муниципального района"</t>
  </si>
  <si>
    <t>Подпрограмма "Развитие автомобильных дорог Южского муниципального района"</t>
  </si>
  <si>
    <t>Подпрограмма "Повышение безопасности дорожного движения в Южском муниципальном районе"</t>
  </si>
  <si>
    <t>Подпрограмма "Предоставление субсидий из бюджета Южского муниципального района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района"</t>
  </si>
  <si>
    <t>Подпрограмма "Инвестиции в объекты размещения отходов и их рекультивацию"</t>
  </si>
  <si>
    <t>Подпрограмма "Водохозяйственные мероприятия на оз. Вазаль Южского муниципального района"</t>
  </si>
  <si>
    <t>Подпрограмма "Улучшение жилищных условий и выравнивание обеспеченности населения сельских поселений Южского муниципального района коммунальной инфраструктурой"</t>
  </si>
  <si>
    <t>Подпрограмма "Развитие системы гражданской обороны, обеспечение безопасности, защиты населения и территории Южского муниципального района от чрезвычайных ситуаций"</t>
  </si>
  <si>
    <t>Подпрограмма "Сезонная уборка территорий сельских поселений Южского муниципального района"</t>
  </si>
  <si>
    <t>Подпрограмма "Меры социальной поддержки детям-сиротам и детям, оставшимся без попечения родителей, лицам из числа указанной категории детей"</t>
  </si>
  <si>
    <t>Муниципальная программа Южского муниципального района "Развитие культуры Южского муниципального района"</t>
  </si>
  <si>
    <t>Подпрограмма "Развитие библиотечного дела в Южском муниципальном районе"</t>
  </si>
  <si>
    <t>Подпрограмма "Дополнительное образование детей в сфере культуры и искусства"</t>
  </si>
  <si>
    <t>Подпрограмма "Библиотечный фонд - стратегический ресурс общества"</t>
  </si>
  <si>
    <t>Подпрограмма "Безопасность библиотечных отделов МКУК "Южская МЦБ""</t>
  </si>
  <si>
    <t>Подпрограмма "Укрепление материально-технической базы учреждений культуры Южского муниципального района"</t>
  </si>
  <si>
    <t>Подпрограмма "Реализация мероприятий, направленных на вовлечение населения в культурную жизнь района"</t>
  </si>
  <si>
    <t>Муниципальная программа Южского муниципального района "Развитие физической культуры, спорта и повышение эффективности реализации молодежной политики Южского муниципального района"</t>
  </si>
  <si>
    <t>Подпрограмма "Гражданско-патриотическое воспитание детей, подростков и молодежи"</t>
  </si>
  <si>
    <t>Подпрограмма "Развитие физической культуры и спорта в Южском муниципальном районе"</t>
  </si>
  <si>
    <t>Подпрограмма "Организация и проведение мероприятий по работе с детьми, подростками, молодёжью и молодыми семьями"</t>
  </si>
  <si>
    <t>Муниципальная программа Южского муниципального района "Экономическое развитие Южского муниципального района"</t>
  </si>
  <si>
    <t>Подпрограмма "Развитие малого и среднего предпринимательства"</t>
  </si>
  <si>
    <t>Подпрограмма "Обеспечение финансирования работ по формированию земельных участков на территории Южского муниципального района"</t>
  </si>
  <si>
    <t>Подпрограмма "Обеспечение финансирования работ по оформлению прав собственности Южского муниципального района на недвижимое имущество и его инвентаризации"</t>
  </si>
  <si>
    <t>Подпрограмма "Обеспечение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области"</t>
  </si>
  <si>
    <t>Муниципальная программа Южского муниципального района "Энергоэффективность и энергосбережение в Южском муниципальном районе"</t>
  </si>
  <si>
    <t>Подпрограмма "Энергосбережение и повышение энергетической эффективности в муниципальных учреждениях"</t>
  </si>
  <si>
    <t>Муниципальная программа Южского муниципального района "Оказание поддержки общественным объединениям ветеранов, инвалидов и другим маломобильным группам населения Южского муниципального района"</t>
  </si>
  <si>
    <t>Подпрограмма "Формирование доступной среды жизнедеятельности для инвалидов и других маломобильных групп населения в Южском муниципальном районе"</t>
  </si>
  <si>
    <t>Подпрограмма "Предоставление за счет средств бюджета Южского муниципального района субсидий на оказание финансовой поддержки социально-ориентированным некоммерческим организациям, не являющимся государственными (муниципальными) учреждениями"</t>
  </si>
  <si>
    <t>Муниципальная программа Южского муниципального района "Совершенствование институтов местного самоуправления Южского муниципального района"</t>
  </si>
  <si>
    <t>Подпрограмма "Обеспечение деятельности Администрации Южского муниципального района и развитие муниципальной службы в Южском муниципальном районе"</t>
  </si>
  <si>
    <t>Подпрограмма "Повышение доступности и качества предоставления государственных и муниципальных услуг населению на базе муниципального бюджетного учреждения "Южский многофункциональный центр предоставления государственных и муниципальных услуг "Мои Документы"""</t>
  </si>
  <si>
    <t>Подпрограмма "Информационная открытость органов местного самоуправления Южского муниципального района и общественные связи"</t>
  </si>
  <si>
    <t>Муниципальная программа Южского муниципального района "Профилактика правонарушений в Южском муниципальном районе"</t>
  </si>
  <si>
    <t>Подпрограмма "Профилактика правонарушений и преступлений в Южском муниципальном районе"</t>
  </si>
  <si>
    <t>Подпрограмма "Профилактика безнадзорности и правонарушений несовершеннолетних"</t>
  </si>
  <si>
    <t>Муниципальная программа Южского муниципального района "Профилактика терроризма и экстремизма, а также минимизация и (или) ликвидация последствий проявления терроризма и экстремизма на территории Южского муниципального района"</t>
  </si>
  <si>
    <t>Подпрограмма "Обеспечение безопасности населения"</t>
  </si>
  <si>
    <t>Муниципальная программа Южского муниципального района "Поддержка граждан (семей) в приобретении жилья в Южском муниципальном районе"</t>
  </si>
  <si>
    <t>Подпрограмма "Обеспечение жильем молодых семей в Южском муниципальном районе"</t>
  </si>
  <si>
    <t>Подпрограмма "Поддержка граждан в сфере ипотечного жилищного кредитования в Южском муниципальном районе"</t>
  </si>
  <si>
    <t>Муниципальная программа Южского муниципального района "Содействие в реализации прав граждан на безопасный и здоровый труд"</t>
  </si>
  <si>
    <t>Подпрограмма "Улучшение условий и охраны труда в муниципальных учреждениях Южского муниципального района"</t>
  </si>
  <si>
    <t>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</t>
  </si>
  <si>
    <t>Непрограммные направления деятельности исполнительно-распорядительных органов местного самоуправления Южского муниципального района</t>
  </si>
  <si>
    <t>Подпрограмма ""Библиотека XXI века": Создание модельной библиотеки на базе сельских библиотечных отделов МКУК "Южская МЦБ""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</si>
</sst>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8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6" applyNumberFormat="1" applyProtection="1">
      <alignment horizontal="left" wrapText="1"/>
    </xf>
    <xf numFmtId="0" fontId="5" fillId="0" borderId="1" xfId="2" applyNumberFormat="1" applyFont="1" applyProtection="1"/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5" fillId="0" borderId="2" xfId="28" applyNumberFormat="1" applyFont="1" applyProtection="1">
      <alignment horizontal="center" vertical="center" wrapText="1"/>
    </xf>
    <xf numFmtId="4" fontId="6" fillId="2" borderId="2" xfId="31" applyFont="1" applyProtection="1">
      <alignment horizontal="right" vertical="top" shrinkToFit="1"/>
    </xf>
    <xf numFmtId="10" fontId="6" fillId="2" borderId="2" xfId="32" applyFont="1" applyProtection="1">
      <alignment horizontal="right" vertical="top" shrinkToFit="1"/>
    </xf>
    <xf numFmtId="4" fontId="6" fillId="3" borderId="2" xfId="34" applyFont="1" applyProtection="1">
      <alignment horizontal="right" vertical="top" shrinkToFit="1"/>
    </xf>
    <xf numFmtId="10" fontId="6" fillId="3" borderId="2" xfId="35" applyFont="1" applyProtection="1">
      <alignment horizontal="right" vertical="top" shrinkToFit="1"/>
    </xf>
    <xf numFmtId="0" fontId="5" fillId="0" borderId="2" xfId="6" applyFont="1" applyProtection="1">
      <alignment horizontal="center" vertical="center" wrapText="1"/>
      <protection locked="0"/>
    </xf>
    <xf numFmtId="0" fontId="5" fillId="0" borderId="2" xfId="9" applyFont="1" applyProtection="1">
      <alignment horizontal="center" vertical="center" wrapText="1"/>
      <protection locked="0"/>
    </xf>
    <xf numFmtId="0" fontId="5" fillId="0" borderId="2" xfId="13" applyFont="1" applyProtection="1">
      <alignment horizontal="center" vertical="center" wrapText="1"/>
      <protection locked="0"/>
    </xf>
    <xf numFmtId="0" fontId="5" fillId="0" borderId="2" xfId="14" applyFont="1" applyProtection="1">
      <alignment horizontal="center" vertical="center" wrapText="1"/>
      <protection locked="0"/>
    </xf>
    <xf numFmtId="0" fontId="5" fillId="0" borderId="2" xfId="15" applyFont="1" applyProtection="1">
      <alignment horizontal="center" vertical="center" wrapText="1"/>
      <protection locked="0"/>
    </xf>
    <xf numFmtId="0" fontId="5" fillId="0" borderId="2" xfId="16" applyFont="1" applyProtection="1">
      <alignment horizontal="center" vertical="center" wrapText="1"/>
      <protection locked="0"/>
    </xf>
    <xf numFmtId="0" fontId="5" fillId="0" borderId="2" xfId="17" applyFont="1" applyProtection="1">
      <alignment horizontal="center" vertical="center" wrapText="1"/>
      <protection locked="0"/>
    </xf>
    <xf numFmtId="0" fontId="5" fillId="0" borderId="2" xfId="18" applyFont="1" applyProtection="1">
      <alignment horizontal="center" vertical="center" wrapText="1"/>
      <protection locked="0"/>
    </xf>
    <xf numFmtId="0" fontId="5" fillId="0" borderId="2" xfId="19" applyFont="1" applyProtection="1">
      <alignment horizontal="center" vertical="center" wrapText="1"/>
      <protection locked="0"/>
    </xf>
    <xf numFmtId="0" fontId="5" fillId="0" borderId="2" xfId="20" applyFont="1" applyProtection="1">
      <alignment horizontal="center" vertical="center" wrapText="1"/>
      <protection locked="0"/>
    </xf>
    <xf numFmtId="0" fontId="5" fillId="0" borderId="2" xfId="21" applyFont="1" applyProtection="1">
      <alignment horizontal="center" vertical="center" wrapText="1"/>
      <protection locked="0"/>
    </xf>
    <xf numFmtId="0" fontId="5" fillId="0" borderId="2" xfId="22" applyFont="1" applyProtection="1">
      <alignment horizontal="center" vertical="center" wrapText="1"/>
      <protection locked="0"/>
    </xf>
    <xf numFmtId="0" fontId="5" fillId="0" borderId="2" xfId="23" applyFont="1" applyProtection="1">
      <alignment horizontal="center" vertical="center" wrapText="1"/>
      <protection locked="0"/>
    </xf>
    <xf numFmtId="0" fontId="5" fillId="0" borderId="2" xfId="24" applyFont="1" applyProtection="1">
      <alignment horizontal="center" vertical="center" wrapText="1"/>
      <protection locked="0"/>
    </xf>
    <xf numFmtId="0" fontId="5" fillId="0" borderId="2" xfId="25" applyFont="1" applyProtection="1">
      <alignment horizontal="center" vertical="center" wrapText="1"/>
      <protection locked="0"/>
    </xf>
    <xf numFmtId="0" fontId="5" fillId="0" borderId="2" xfId="26" applyFont="1" applyProtection="1">
      <alignment horizontal="center" vertical="center" wrapText="1"/>
      <protection locked="0"/>
    </xf>
    <xf numFmtId="0" fontId="5" fillId="0" borderId="2" xfId="28" applyFont="1" applyProtection="1">
      <alignment horizontal="center" vertical="center" wrapText="1"/>
      <protection locked="0"/>
    </xf>
    <xf numFmtId="0" fontId="5" fillId="5" borderId="2" xfId="29" applyNumberFormat="1" applyFont="1" applyFill="1" applyAlignment="1" applyProtection="1">
      <alignment horizontal="justify" vertical="top" wrapText="1"/>
    </xf>
    <xf numFmtId="1" fontId="5" fillId="5" borderId="2" xfId="30" applyNumberFormat="1" applyFont="1" applyFill="1" applyAlignment="1" applyProtection="1">
      <alignment horizontal="center" vertical="center" shrinkToFit="1"/>
    </xf>
    <xf numFmtId="1" fontId="5" fillId="5" borderId="2" xfId="30" applyFont="1" applyFill="1" applyAlignment="1" applyProtection="1">
      <alignment horizontal="center" vertical="center" shrinkToFit="1"/>
    </xf>
    <xf numFmtId="4" fontId="5" fillId="5" borderId="2" xfId="31" applyFont="1" applyFill="1" applyAlignment="1" applyProtection="1">
      <alignment horizontal="center" vertical="center" shrinkToFit="1"/>
    </xf>
    <xf numFmtId="4" fontId="6" fillId="5" borderId="2" xfId="34" applyFont="1" applyFill="1" applyProtection="1">
      <alignment horizontal="right" vertical="top" shrinkToFit="1"/>
    </xf>
    <xf numFmtId="4" fontId="6" fillId="5" borderId="2" xfId="34" applyFont="1" applyFill="1" applyAlignment="1" applyProtection="1">
      <alignment horizontal="center" vertical="center" shrinkToFit="1"/>
    </xf>
    <xf numFmtId="4" fontId="5" fillId="5" borderId="2" xfId="32" applyNumberFormat="1" applyFont="1" applyFill="1" applyAlignment="1" applyProtection="1">
      <alignment horizontal="center" vertical="center" shrinkToFit="1"/>
    </xf>
    <xf numFmtId="0" fontId="6" fillId="5" borderId="2" xfId="29" applyNumberFormat="1" applyFont="1" applyFill="1" applyAlignment="1" applyProtection="1">
      <alignment horizontal="justify" vertical="top" wrapText="1"/>
    </xf>
    <xf numFmtId="1" fontId="6" fillId="5" borderId="2" xfId="30" applyNumberFormat="1" applyFont="1" applyFill="1" applyAlignment="1" applyProtection="1">
      <alignment horizontal="center" vertical="center" shrinkToFit="1"/>
    </xf>
    <xf numFmtId="1" fontId="6" fillId="5" borderId="2" xfId="30" applyFont="1" applyFill="1" applyAlignment="1" applyProtection="1">
      <alignment horizontal="center" vertical="center" shrinkToFit="1"/>
    </xf>
    <xf numFmtId="4" fontId="6" fillId="5" borderId="2" xfId="31" applyFont="1" applyFill="1" applyAlignment="1" applyProtection="1">
      <alignment horizontal="center" vertical="center" shrinkToFit="1"/>
    </xf>
    <xf numFmtId="4" fontId="6" fillId="5" borderId="2" xfId="32" applyNumberFormat="1" applyFont="1" applyFill="1" applyAlignment="1" applyProtection="1">
      <alignment horizontal="center" vertical="center" shrinkToFit="1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6" fillId="5" borderId="2" xfId="33" applyNumberFormat="1" applyFont="1" applyFill="1" applyProtection="1">
      <alignment horizontal="left"/>
    </xf>
    <xf numFmtId="0" fontId="6" fillId="5" borderId="2" xfId="33" applyFont="1" applyFill="1" applyProtection="1">
      <alignment horizontal="left"/>
      <protection locked="0"/>
    </xf>
    <xf numFmtId="0" fontId="5" fillId="0" borderId="2" xfId="21" applyNumberFormat="1" applyFont="1" applyProtection="1">
      <alignment horizontal="center" vertical="center" wrapText="1"/>
    </xf>
    <xf numFmtId="0" fontId="5" fillId="0" borderId="2" xfId="21" applyFont="1" applyProtection="1">
      <alignment horizontal="center" vertical="center" wrapText="1"/>
      <protection locked="0"/>
    </xf>
    <xf numFmtId="0" fontId="5" fillId="0" borderId="2" xfId="22" applyNumberFormat="1" applyFont="1" applyProtection="1">
      <alignment horizontal="center" vertical="center" wrapText="1"/>
    </xf>
    <xf numFmtId="0" fontId="5" fillId="0" borderId="2" xfId="22" applyFont="1" applyProtection="1">
      <alignment horizontal="center" vertical="center" wrapText="1"/>
      <protection locked="0"/>
    </xf>
    <xf numFmtId="0" fontId="5" fillId="0" borderId="2" xfId="23" applyNumberFormat="1" applyFont="1" applyProtection="1">
      <alignment horizontal="center" vertical="center" wrapText="1"/>
    </xf>
    <xf numFmtId="0" fontId="5" fillId="0" borderId="2" xfId="23" applyFont="1" applyProtection="1">
      <alignment horizontal="center" vertical="center" wrapText="1"/>
      <protection locked="0"/>
    </xf>
    <xf numFmtId="0" fontId="5" fillId="0" borderId="2" xfId="24" applyNumberFormat="1" applyFont="1" applyProtection="1">
      <alignment horizontal="center" vertical="center" wrapText="1"/>
    </xf>
    <xf numFmtId="0" fontId="5" fillId="0" borderId="2" xfId="24" applyFont="1" applyProtection="1">
      <alignment horizontal="center" vertical="center" wrapText="1"/>
      <protection locked="0"/>
    </xf>
    <xf numFmtId="0" fontId="5" fillId="0" borderId="2" xfId="25" applyNumberFormat="1" applyFont="1" applyProtection="1">
      <alignment horizontal="center" vertical="center" wrapText="1"/>
    </xf>
    <xf numFmtId="0" fontId="5" fillId="0" borderId="2" xfId="25" applyFont="1" applyProtection="1">
      <alignment horizontal="center" vertical="center" wrapText="1"/>
      <protection locked="0"/>
    </xf>
    <xf numFmtId="0" fontId="5" fillId="0" borderId="2" xfId="26" applyNumberFormat="1" applyFont="1" applyProtection="1">
      <alignment horizontal="center" vertical="center" wrapText="1"/>
    </xf>
    <xf numFmtId="0" fontId="5" fillId="0" borderId="2" xfId="26" applyFont="1" applyProtection="1">
      <alignment horizontal="center" vertical="center" wrapText="1"/>
      <protection locked="0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 applyProtection="1">
      <alignment horizontal="center" vertical="center" wrapText="1"/>
      <protection locked="0"/>
    </xf>
    <xf numFmtId="0" fontId="5" fillId="0" borderId="2" xfId="20" applyNumberFormat="1" applyFont="1" applyProtection="1">
      <alignment horizontal="center" vertical="center" wrapText="1"/>
    </xf>
    <xf numFmtId="0" fontId="5" fillId="0" borderId="2" xfId="20" applyFont="1" applyProtection="1">
      <alignment horizontal="center" vertical="center" wrapText="1"/>
      <protection locked="0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5" applyFont="1" applyProtection="1">
      <alignment horizontal="center" vertical="center" wrapText="1"/>
      <protection locked="0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6" applyFont="1" applyProtection="1">
      <alignment horizontal="center" vertical="center" wrapText="1"/>
      <protection locked="0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7" applyFont="1" applyProtection="1">
      <alignment horizontal="center" vertical="center" wrapText="1"/>
      <protection locked="0"/>
    </xf>
    <xf numFmtId="0" fontId="5" fillId="0" borderId="2" xfId="18" applyNumberFormat="1" applyFont="1" applyProtection="1">
      <alignment horizontal="center" vertical="center" wrapText="1"/>
    </xf>
    <xf numFmtId="0" fontId="5" fillId="0" borderId="2" xfId="18" applyFont="1" applyProtection="1">
      <alignment horizontal="center" vertical="center" wrapText="1"/>
      <protection locked="0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 applyProtection="1">
      <alignment horizontal="center" vertical="center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5" applyNumberFormat="1" applyFont="1" applyProtection="1">
      <alignment horizontal="right"/>
    </xf>
    <xf numFmtId="0" fontId="5" fillId="0" borderId="1" xfId="5" applyFont="1" applyProtection="1">
      <alignment horizontal="right"/>
      <protection locked="0"/>
    </xf>
    <xf numFmtId="0" fontId="5" fillId="0" borderId="2" xfId="28" applyNumberFormat="1" applyFont="1" applyProtection="1">
      <alignment horizontal="center" vertical="center" wrapText="1"/>
    </xf>
    <xf numFmtId="0" fontId="5" fillId="0" borderId="2" xfId="28" applyFont="1" applyProtection="1">
      <alignment horizontal="center" vertical="center" wrapText="1"/>
      <protection locked="0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 applyProtection="1">
      <alignment horizontal="center" vertical="center" wrapText="1"/>
      <protection locked="0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3" applyFont="1" applyProtection="1">
      <alignment horizontal="center" vertical="center" wrapText="1"/>
      <protection locked="0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4" applyFont="1" applyProtection="1">
      <alignment horizontal="center" vertical="center" wrapText="1"/>
      <protection locked="0"/>
    </xf>
    <xf numFmtId="0" fontId="6" fillId="0" borderId="1" xfId="3" applyNumberFormat="1" applyFont="1" applyAlignment="1" applyProtection="1">
      <alignment horizontal="center" vertical="top" wrapText="1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"/>
  <sheetViews>
    <sheetView showGridLines="0" tabSelected="1" zoomScaleNormal="100" workbookViewId="0">
      <pane ySplit="7" topLeftCell="A8" activePane="bottomLeft" state="frozen"/>
      <selection pane="bottomLeft" activeCell="R19" sqref="R19"/>
    </sheetView>
  </sheetViews>
  <sheetFormatPr defaultRowHeight="15" outlineLevelRow="1" x14ac:dyDescent="0.25"/>
  <cols>
    <col min="1" max="1" width="48.7109375" style="1" customWidth="1"/>
    <col min="2" max="2" width="17.7109375" style="1" customWidth="1"/>
    <col min="3" max="7" width="9.140625" style="1" hidden="1"/>
    <col min="8" max="8" width="18.5703125" style="1" customWidth="1"/>
    <col min="9" max="17" width="9.140625" style="1" hidden="1"/>
    <col min="18" max="18" width="16.5703125" style="1" customWidth="1"/>
    <col min="19" max="21" width="9.140625" style="1" hidden="1"/>
    <col min="22" max="22" width="14.7109375" style="1" customWidth="1"/>
    <col min="23" max="24" width="9.140625" style="1" hidden="1"/>
    <col min="25" max="25" width="9.140625" style="1" customWidth="1"/>
    <col min="26" max="16384" width="9.140625" style="1"/>
  </cols>
  <sheetData>
    <row r="1" spans="1:25" ht="16.5" x14ac:dyDescent="0.25">
      <c r="A1" s="71"/>
      <c r="B1" s="72"/>
      <c r="C1" s="72"/>
      <c r="D1" s="72"/>
      <c r="E1" s="72"/>
      <c r="F1" s="72"/>
      <c r="G1" s="72"/>
      <c r="H1" s="7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 t="s">
        <v>2</v>
      </c>
      <c r="W1" s="4"/>
      <c r="X1" s="4"/>
      <c r="Y1" s="2"/>
    </row>
    <row r="2" spans="1:25" ht="15.2" customHeight="1" x14ac:dyDescent="0.25">
      <c r="A2" s="71"/>
      <c r="B2" s="72"/>
      <c r="C2" s="72"/>
      <c r="D2" s="72"/>
      <c r="E2" s="72"/>
      <c r="F2" s="72"/>
      <c r="G2" s="72"/>
      <c r="H2" s="7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2"/>
    </row>
    <row r="3" spans="1:25" ht="15.95" customHeight="1" x14ac:dyDescent="0.25">
      <c r="A3" s="83" t="s">
        <v>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5"/>
      <c r="Y3" s="2"/>
    </row>
    <row r="4" spans="1:25" ht="76.5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6"/>
      <c r="Y4" s="2"/>
    </row>
    <row r="5" spans="1:25" ht="5.25" customHeight="1" x14ac:dyDescent="0.25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2"/>
    </row>
    <row r="6" spans="1:25" ht="26.25" customHeight="1" x14ac:dyDescent="0.25">
      <c r="A6" s="57" t="s">
        <v>4</v>
      </c>
      <c r="B6" s="77" t="s">
        <v>5</v>
      </c>
      <c r="C6" s="79" t="s">
        <v>0</v>
      </c>
      <c r="D6" s="81" t="s">
        <v>0</v>
      </c>
      <c r="E6" s="61" t="s">
        <v>0</v>
      </c>
      <c r="F6" s="63" t="s">
        <v>0</v>
      </c>
      <c r="G6" s="65" t="s">
        <v>0</v>
      </c>
      <c r="H6" s="67" t="s">
        <v>6</v>
      </c>
      <c r="I6" s="69" t="s">
        <v>0</v>
      </c>
      <c r="J6" s="59" t="s">
        <v>0</v>
      </c>
      <c r="K6" s="45" t="s">
        <v>0</v>
      </c>
      <c r="L6" s="47" t="s">
        <v>0</v>
      </c>
      <c r="M6" s="49" t="s">
        <v>0</v>
      </c>
      <c r="N6" s="51" t="s">
        <v>0</v>
      </c>
      <c r="O6" s="53" t="s">
        <v>0</v>
      </c>
      <c r="P6" s="55" t="s">
        <v>0</v>
      </c>
      <c r="Q6" s="7" t="s">
        <v>0</v>
      </c>
      <c r="R6" s="75" t="s">
        <v>7</v>
      </c>
      <c r="S6" s="75" t="s">
        <v>0</v>
      </c>
      <c r="T6" s="75" t="s">
        <v>0</v>
      </c>
      <c r="U6" s="7" t="s">
        <v>0</v>
      </c>
      <c r="V6" s="75" t="s">
        <v>8</v>
      </c>
      <c r="W6" s="75" t="s">
        <v>0</v>
      </c>
      <c r="X6" s="75" t="s">
        <v>0</v>
      </c>
      <c r="Y6" s="2"/>
    </row>
    <row r="7" spans="1:25" ht="63.75" customHeight="1" x14ac:dyDescent="0.25">
      <c r="A7" s="58"/>
      <c r="B7" s="78"/>
      <c r="C7" s="80"/>
      <c r="D7" s="82"/>
      <c r="E7" s="62"/>
      <c r="F7" s="64"/>
      <c r="G7" s="66"/>
      <c r="H7" s="68"/>
      <c r="I7" s="70"/>
      <c r="J7" s="60"/>
      <c r="K7" s="46"/>
      <c r="L7" s="48"/>
      <c r="M7" s="50"/>
      <c r="N7" s="52"/>
      <c r="O7" s="54"/>
      <c r="P7" s="56"/>
      <c r="Q7" s="7"/>
      <c r="R7" s="76"/>
      <c r="S7" s="76"/>
      <c r="T7" s="76"/>
      <c r="U7" s="7"/>
      <c r="V7" s="76"/>
      <c r="W7" s="76"/>
      <c r="X7" s="76"/>
      <c r="Y7" s="2"/>
    </row>
    <row r="8" spans="1:25" ht="16.5" customHeight="1" x14ac:dyDescent="0.25">
      <c r="A8" s="12">
        <v>1</v>
      </c>
      <c r="B8" s="13">
        <v>2</v>
      </c>
      <c r="C8" s="14"/>
      <c r="D8" s="15"/>
      <c r="E8" s="16"/>
      <c r="F8" s="17"/>
      <c r="G8" s="18"/>
      <c r="H8" s="19">
        <v>3</v>
      </c>
      <c r="I8" s="20"/>
      <c r="J8" s="21"/>
      <c r="K8" s="22"/>
      <c r="L8" s="23"/>
      <c r="M8" s="24"/>
      <c r="N8" s="25"/>
      <c r="O8" s="26"/>
      <c r="P8" s="27"/>
      <c r="Q8" s="7"/>
      <c r="R8" s="28">
        <v>4</v>
      </c>
      <c r="S8" s="28"/>
      <c r="T8" s="28"/>
      <c r="U8" s="7"/>
      <c r="V8" s="28">
        <v>5</v>
      </c>
      <c r="W8" s="28"/>
      <c r="X8" s="28"/>
      <c r="Y8" s="2"/>
    </row>
    <row r="9" spans="1:25" ht="66" x14ac:dyDescent="0.25">
      <c r="A9" s="36" t="s">
        <v>66</v>
      </c>
      <c r="B9" s="37" t="s">
        <v>9</v>
      </c>
      <c r="C9" s="38"/>
      <c r="D9" s="38"/>
      <c r="E9" s="38"/>
      <c r="F9" s="38"/>
      <c r="G9" s="39">
        <v>0</v>
      </c>
      <c r="H9" s="39">
        <f>SUM(H10:H17)</f>
        <v>204247999.71999997</v>
      </c>
      <c r="I9" s="39">
        <f t="shared" ref="I9:R9" si="0">SUM(I10:I17)</f>
        <v>0</v>
      </c>
      <c r="J9" s="39">
        <f t="shared" si="0"/>
        <v>0</v>
      </c>
      <c r="K9" s="39">
        <f t="shared" si="0"/>
        <v>0</v>
      </c>
      <c r="L9" s="39">
        <f t="shared" si="0"/>
        <v>0</v>
      </c>
      <c r="M9" s="39">
        <f t="shared" si="0"/>
        <v>0</v>
      </c>
      <c r="N9" s="39">
        <f t="shared" si="0"/>
        <v>0</v>
      </c>
      <c r="O9" s="39">
        <f t="shared" si="0"/>
        <v>0</v>
      </c>
      <c r="P9" s="39">
        <f t="shared" si="0"/>
        <v>0</v>
      </c>
      <c r="Q9" s="39">
        <f t="shared" si="0"/>
        <v>110359484.8</v>
      </c>
      <c r="R9" s="39">
        <f t="shared" si="0"/>
        <v>102660947</v>
      </c>
      <c r="S9" s="39">
        <v>0</v>
      </c>
      <c r="T9" s="39">
        <v>0</v>
      </c>
      <c r="U9" s="39">
        <v>102660947</v>
      </c>
      <c r="V9" s="40">
        <f>R9/H9*100</f>
        <v>50.262889791202902</v>
      </c>
      <c r="W9" s="8">
        <v>0</v>
      </c>
      <c r="X9" s="9">
        <v>0</v>
      </c>
      <c r="Y9" s="2"/>
    </row>
    <row r="10" spans="1:25" ht="99" outlineLevel="1" x14ac:dyDescent="0.25">
      <c r="A10" s="29" t="s">
        <v>67</v>
      </c>
      <c r="B10" s="30" t="s">
        <v>10</v>
      </c>
      <c r="C10" s="31"/>
      <c r="D10" s="31"/>
      <c r="E10" s="31"/>
      <c r="F10" s="31"/>
      <c r="G10" s="32">
        <v>0</v>
      </c>
      <c r="H10" s="32">
        <v>73998639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38550262.619999997</v>
      </c>
      <c r="R10" s="32">
        <v>37338157.25</v>
      </c>
      <c r="S10" s="32">
        <v>0</v>
      </c>
      <c r="T10" s="32">
        <v>0</v>
      </c>
      <c r="U10" s="32">
        <v>37338157.25</v>
      </c>
      <c r="V10" s="35">
        <f t="shared" ref="V10:V66" si="1">R10/H10*100</f>
        <v>50.457897272948493</v>
      </c>
      <c r="W10" s="8">
        <v>0</v>
      </c>
      <c r="X10" s="9">
        <v>0</v>
      </c>
      <c r="Y10" s="2"/>
    </row>
    <row r="11" spans="1:25" ht="82.5" outlineLevel="1" x14ac:dyDescent="0.25">
      <c r="A11" s="29" t="s">
        <v>68</v>
      </c>
      <c r="B11" s="30" t="s">
        <v>11</v>
      </c>
      <c r="C11" s="31"/>
      <c r="D11" s="31"/>
      <c r="E11" s="31"/>
      <c r="F11" s="31"/>
      <c r="G11" s="32">
        <v>0</v>
      </c>
      <c r="H11" s="32">
        <v>110075257.7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61142250.18</v>
      </c>
      <c r="R11" s="32">
        <v>55358396.170000002</v>
      </c>
      <c r="S11" s="32">
        <v>0</v>
      </c>
      <c r="T11" s="32">
        <v>0</v>
      </c>
      <c r="U11" s="32">
        <v>55358396.170000002</v>
      </c>
      <c r="V11" s="35">
        <f t="shared" si="1"/>
        <v>50.291407285072388</v>
      </c>
      <c r="W11" s="8">
        <v>0</v>
      </c>
      <c r="X11" s="9">
        <v>0</v>
      </c>
      <c r="Y11" s="2"/>
    </row>
    <row r="12" spans="1:25" ht="33" outlineLevel="1" x14ac:dyDescent="0.25">
      <c r="A12" s="29" t="s">
        <v>69</v>
      </c>
      <c r="B12" s="30" t="s">
        <v>12</v>
      </c>
      <c r="C12" s="31"/>
      <c r="D12" s="31"/>
      <c r="E12" s="31"/>
      <c r="F12" s="31"/>
      <c r="G12" s="32">
        <v>0</v>
      </c>
      <c r="H12" s="32">
        <v>11093319.640000001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5662750</v>
      </c>
      <c r="R12" s="32">
        <v>5662750</v>
      </c>
      <c r="S12" s="32">
        <v>0</v>
      </c>
      <c r="T12" s="32">
        <v>0</v>
      </c>
      <c r="U12" s="32">
        <v>5662750</v>
      </c>
      <c r="V12" s="35">
        <f t="shared" si="1"/>
        <v>51.046487289353905</v>
      </c>
      <c r="W12" s="8">
        <v>0</v>
      </c>
      <c r="X12" s="9">
        <v>0</v>
      </c>
      <c r="Y12" s="2"/>
    </row>
    <row r="13" spans="1:25" ht="33" outlineLevel="1" x14ac:dyDescent="0.25">
      <c r="A13" s="29" t="s">
        <v>70</v>
      </c>
      <c r="B13" s="30" t="s">
        <v>13</v>
      </c>
      <c r="C13" s="31"/>
      <c r="D13" s="31"/>
      <c r="E13" s="31"/>
      <c r="F13" s="31"/>
      <c r="G13" s="32">
        <v>0</v>
      </c>
      <c r="H13" s="32">
        <v>756400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22100</v>
      </c>
      <c r="R13" s="32">
        <v>22100</v>
      </c>
      <c r="S13" s="32">
        <v>0</v>
      </c>
      <c r="T13" s="32">
        <v>0</v>
      </c>
      <c r="U13" s="32">
        <v>22100</v>
      </c>
      <c r="V13" s="35">
        <f t="shared" si="1"/>
        <v>2.9217345319936543</v>
      </c>
      <c r="W13" s="8">
        <v>0</v>
      </c>
      <c r="X13" s="9">
        <v>0</v>
      </c>
      <c r="Y13" s="2"/>
    </row>
    <row r="14" spans="1:25" ht="16.5" outlineLevel="1" x14ac:dyDescent="0.25">
      <c r="A14" s="29" t="s">
        <v>71</v>
      </c>
      <c r="B14" s="30" t="s">
        <v>14</v>
      </c>
      <c r="C14" s="31"/>
      <c r="D14" s="31"/>
      <c r="E14" s="31"/>
      <c r="F14" s="31"/>
      <c r="G14" s="32">
        <v>0</v>
      </c>
      <c r="H14" s="32">
        <v>365000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310000</v>
      </c>
      <c r="R14" s="32">
        <v>300800.5</v>
      </c>
      <c r="S14" s="32">
        <v>0</v>
      </c>
      <c r="T14" s="32">
        <v>0</v>
      </c>
      <c r="U14" s="32">
        <v>300800.5</v>
      </c>
      <c r="V14" s="35">
        <f t="shared" si="1"/>
        <v>82.411095890410962</v>
      </c>
      <c r="W14" s="8">
        <v>0</v>
      </c>
      <c r="X14" s="9">
        <v>0</v>
      </c>
      <c r="Y14" s="2"/>
    </row>
    <row r="15" spans="1:25" ht="33" outlineLevel="1" x14ac:dyDescent="0.25">
      <c r="A15" s="29" t="s">
        <v>72</v>
      </c>
      <c r="B15" s="30" t="s">
        <v>15</v>
      </c>
      <c r="C15" s="31"/>
      <c r="D15" s="31"/>
      <c r="E15" s="31"/>
      <c r="F15" s="31"/>
      <c r="G15" s="32">
        <v>0</v>
      </c>
      <c r="H15" s="32">
        <v>50000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17000</v>
      </c>
      <c r="R15" s="32">
        <v>0</v>
      </c>
      <c r="S15" s="32">
        <v>0</v>
      </c>
      <c r="T15" s="32">
        <v>0</v>
      </c>
      <c r="U15" s="32">
        <v>0</v>
      </c>
      <c r="V15" s="35">
        <f t="shared" si="1"/>
        <v>0</v>
      </c>
      <c r="W15" s="8">
        <v>0</v>
      </c>
      <c r="X15" s="9">
        <v>0</v>
      </c>
      <c r="Y15" s="2"/>
    </row>
    <row r="16" spans="1:25" ht="66" outlineLevel="1" x14ac:dyDescent="0.25">
      <c r="A16" s="29" t="s">
        <v>73</v>
      </c>
      <c r="B16" s="30" t="s">
        <v>16</v>
      </c>
      <c r="C16" s="31"/>
      <c r="D16" s="31"/>
      <c r="E16" s="31"/>
      <c r="F16" s="31"/>
      <c r="G16" s="32">
        <v>0</v>
      </c>
      <c r="H16" s="32">
        <v>7751903.3799999999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4528850</v>
      </c>
      <c r="R16" s="32">
        <v>3852471.08</v>
      </c>
      <c r="S16" s="32">
        <v>0</v>
      </c>
      <c r="T16" s="32">
        <v>0</v>
      </c>
      <c r="U16" s="32">
        <v>3852471.08</v>
      </c>
      <c r="V16" s="35">
        <f t="shared" si="1"/>
        <v>49.697098778855008</v>
      </c>
      <c r="W16" s="8">
        <v>0</v>
      </c>
      <c r="X16" s="9">
        <v>0</v>
      </c>
      <c r="Y16" s="2"/>
    </row>
    <row r="17" spans="1:25" ht="82.5" outlineLevel="1" x14ac:dyDescent="0.25">
      <c r="A17" s="29" t="s">
        <v>74</v>
      </c>
      <c r="B17" s="30" t="s">
        <v>17</v>
      </c>
      <c r="C17" s="31"/>
      <c r="D17" s="31"/>
      <c r="E17" s="31"/>
      <c r="F17" s="31"/>
      <c r="G17" s="32">
        <v>0</v>
      </c>
      <c r="H17" s="32">
        <v>157480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126272</v>
      </c>
      <c r="R17" s="32">
        <v>126272</v>
      </c>
      <c r="S17" s="32">
        <v>0</v>
      </c>
      <c r="T17" s="32">
        <v>0</v>
      </c>
      <c r="U17" s="32">
        <v>126272</v>
      </c>
      <c r="V17" s="35">
        <f t="shared" si="1"/>
        <v>80.182880365760738</v>
      </c>
      <c r="W17" s="8">
        <v>0</v>
      </c>
      <c r="X17" s="9">
        <v>0</v>
      </c>
      <c r="Y17" s="2"/>
    </row>
    <row r="18" spans="1:25" ht="82.5" x14ac:dyDescent="0.25">
      <c r="A18" s="36" t="s">
        <v>75</v>
      </c>
      <c r="B18" s="37" t="s">
        <v>18</v>
      </c>
      <c r="C18" s="38"/>
      <c r="D18" s="38"/>
      <c r="E18" s="38"/>
      <c r="F18" s="38"/>
      <c r="G18" s="39">
        <v>0</v>
      </c>
      <c r="H18" s="39">
        <f>SUM(H19:H27)</f>
        <v>15595448.829999998</v>
      </c>
      <c r="I18" s="39">
        <f t="shared" ref="I18:R18" si="2">SUM(I19:I27)</f>
        <v>0</v>
      </c>
      <c r="J18" s="39">
        <f t="shared" si="2"/>
        <v>0</v>
      </c>
      <c r="K18" s="39">
        <f t="shared" si="2"/>
        <v>0</v>
      </c>
      <c r="L18" s="39">
        <f t="shared" si="2"/>
        <v>0</v>
      </c>
      <c r="M18" s="39">
        <f t="shared" si="2"/>
        <v>0</v>
      </c>
      <c r="N18" s="39">
        <f t="shared" si="2"/>
        <v>0</v>
      </c>
      <c r="O18" s="39">
        <f t="shared" si="2"/>
        <v>0</v>
      </c>
      <c r="P18" s="39">
        <f t="shared" si="2"/>
        <v>0</v>
      </c>
      <c r="Q18" s="39">
        <f t="shared" si="2"/>
        <v>7495677.0700000003</v>
      </c>
      <c r="R18" s="39">
        <f t="shared" si="2"/>
        <v>5253063.8899999987</v>
      </c>
      <c r="S18" s="39">
        <v>0</v>
      </c>
      <c r="T18" s="39">
        <v>0</v>
      </c>
      <c r="U18" s="39">
        <v>5253063.8899999997</v>
      </c>
      <c r="V18" s="40">
        <f t="shared" si="1"/>
        <v>33.683313300320059</v>
      </c>
      <c r="W18" s="8">
        <v>0</v>
      </c>
      <c r="X18" s="9">
        <v>0</v>
      </c>
      <c r="Y18" s="2"/>
    </row>
    <row r="19" spans="1:25" ht="33" outlineLevel="1" x14ac:dyDescent="0.25">
      <c r="A19" s="29" t="s">
        <v>76</v>
      </c>
      <c r="B19" s="30" t="s">
        <v>19</v>
      </c>
      <c r="C19" s="31"/>
      <c r="D19" s="31"/>
      <c r="E19" s="31"/>
      <c r="F19" s="31"/>
      <c r="G19" s="32">
        <v>0</v>
      </c>
      <c r="H19" s="32">
        <v>4595035.99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3041077.27</v>
      </c>
      <c r="R19" s="32">
        <v>2906129.13</v>
      </c>
      <c r="S19" s="32">
        <v>0</v>
      </c>
      <c r="T19" s="32">
        <v>0</v>
      </c>
      <c r="U19" s="32">
        <v>2906129.13</v>
      </c>
      <c r="V19" s="35">
        <f t="shared" si="1"/>
        <v>63.244969926775262</v>
      </c>
      <c r="W19" s="8">
        <v>0</v>
      </c>
      <c r="X19" s="9">
        <v>0</v>
      </c>
      <c r="Y19" s="2"/>
    </row>
    <row r="20" spans="1:25" ht="49.5" outlineLevel="1" x14ac:dyDescent="0.25">
      <c r="A20" s="29" t="s">
        <v>77</v>
      </c>
      <c r="B20" s="30" t="s">
        <v>20</v>
      </c>
      <c r="C20" s="31"/>
      <c r="D20" s="31"/>
      <c r="E20" s="31"/>
      <c r="F20" s="31"/>
      <c r="G20" s="32">
        <v>0</v>
      </c>
      <c r="H20" s="32">
        <v>298021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204216.8</v>
      </c>
      <c r="R20" s="32">
        <v>124713.29</v>
      </c>
      <c r="S20" s="32">
        <v>0</v>
      </c>
      <c r="T20" s="32">
        <v>0</v>
      </c>
      <c r="U20" s="32">
        <v>124713.29</v>
      </c>
      <c r="V20" s="35">
        <f t="shared" si="1"/>
        <v>41.847148355317245</v>
      </c>
      <c r="W20" s="8">
        <v>0</v>
      </c>
      <c r="X20" s="9">
        <v>0</v>
      </c>
      <c r="Y20" s="2"/>
    </row>
    <row r="21" spans="1:25" ht="115.5" outlineLevel="1" x14ac:dyDescent="0.25">
      <c r="A21" s="29" t="s">
        <v>78</v>
      </c>
      <c r="B21" s="30" t="s">
        <v>21</v>
      </c>
      <c r="C21" s="31"/>
      <c r="D21" s="31"/>
      <c r="E21" s="31"/>
      <c r="F21" s="31"/>
      <c r="G21" s="32">
        <v>0</v>
      </c>
      <c r="H21" s="32">
        <v>1900000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949998</v>
      </c>
      <c r="R21" s="32">
        <v>633332</v>
      </c>
      <c r="S21" s="32">
        <v>0</v>
      </c>
      <c r="T21" s="32">
        <v>0</v>
      </c>
      <c r="U21" s="32">
        <v>633332</v>
      </c>
      <c r="V21" s="35">
        <f t="shared" si="1"/>
        <v>33.333263157894741</v>
      </c>
      <c r="W21" s="8">
        <v>0</v>
      </c>
      <c r="X21" s="9">
        <v>0</v>
      </c>
      <c r="Y21" s="2"/>
    </row>
    <row r="22" spans="1:25" ht="33" outlineLevel="1" x14ac:dyDescent="0.25">
      <c r="A22" s="29" t="s">
        <v>79</v>
      </c>
      <c r="B22" s="30" t="s">
        <v>22</v>
      </c>
      <c r="C22" s="31"/>
      <c r="D22" s="31"/>
      <c r="E22" s="31"/>
      <c r="F22" s="31"/>
      <c r="G22" s="32">
        <v>0</v>
      </c>
      <c r="H22" s="32">
        <v>242439.5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57015.63</v>
      </c>
      <c r="R22" s="32">
        <v>0</v>
      </c>
      <c r="S22" s="32">
        <v>0</v>
      </c>
      <c r="T22" s="32">
        <v>0</v>
      </c>
      <c r="U22" s="32">
        <v>0</v>
      </c>
      <c r="V22" s="35">
        <f t="shared" si="1"/>
        <v>0</v>
      </c>
      <c r="W22" s="8">
        <v>0</v>
      </c>
      <c r="X22" s="9">
        <v>0</v>
      </c>
      <c r="Y22" s="2"/>
    </row>
    <row r="23" spans="1:25" ht="49.5" outlineLevel="1" x14ac:dyDescent="0.25">
      <c r="A23" s="29" t="s">
        <v>80</v>
      </c>
      <c r="B23" s="30" t="s">
        <v>23</v>
      </c>
      <c r="C23" s="31"/>
      <c r="D23" s="31"/>
      <c r="E23" s="31"/>
      <c r="F23" s="31"/>
      <c r="G23" s="32">
        <v>0</v>
      </c>
      <c r="H23" s="32">
        <v>700000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290332</v>
      </c>
      <c r="R23" s="32">
        <v>157262.73000000001</v>
      </c>
      <c r="S23" s="32">
        <v>0</v>
      </c>
      <c r="T23" s="32">
        <v>0</v>
      </c>
      <c r="U23" s="32">
        <v>157262.73000000001</v>
      </c>
      <c r="V23" s="35">
        <f t="shared" si="1"/>
        <v>22.466104285714287</v>
      </c>
      <c r="W23" s="8">
        <v>0</v>
      </c>
      <c r="X23" s="9">
        <v>0</v>
      </c>
      <c r="Y23" s="2"/>
    </row>
    <row r="24" spans="1:25" ht="82.5" outlineLevel="1" x14ac:dyDescent="0.25">
      <c r="A24" s="29" t="s">
        <v>81</v>
      </c>
      <c r="B24" s="30" t="s">
        <v>24</v>
      </c>
      <c r="C24" s="31"/>
      <c r="D24" s="31"/>
      <c r="E24" s="31"/>
      <c r="F24" s="31"/>
      <c r="G24" s="32">
        <v>0</v>
      </c>
      <c r="H24" s="32">
        <v>3334131.12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1922133.25</v>
      </c>
      <c r="R24" s="32">
        <v>903134.62</v>
      </c>
      <c r="S24" s="32">
        <v>0</v>
      </c>
      <c r="T24" s="32">
        <v>0</v>
      </c>
      <c r="U24" s="32">
        <v>903134.62</v>
      </c>
      <c r="V24" s="35">
        <f t="shared" si="1"/>
        <v>27.087555572799427</v>
      </c>
      <c r="W24" s="8">
        <v>0</v>
      </c>
      <c r="X24" s="9">
        <v>0</v>
      </c>
      <c r="Y24" s="2"/>
    </row>
    <row r="25" spans="1:25" ht="82.5" outlineLevel="1" x14ac:dyDescent="0.25">
      <c r="A25" s="29" t="s">
        <v>82</v>
      </c>
      <c r="B25" s="30" t="s">
        <v>25</v>
      </c>
      <c r="C25" s="31"/>
      <c r="D25" s="31"/>
      <c r="E25" s="31"/>
      <c r="F25" s="31"/>
      <c r="G25" s="32">
        <v>0</v>
      </c>
      <c r="H25" s="32">
        <v>550334.18000000005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362485.49</v>
      </c>
      <c r="R25" s="32">
        <v>306852.52</v>
      </c>
      <c r="S25" s="32">
        <v>0</v>
      </c>
      <c r="T25" s="32">
        <v>0</v>
      </c>
      <c r="U25" s="32">
        <v>306852.52</v>
      </c>
      <c r="V25" s="35">
        <f t="shared" si="1"/>
        <v>55.757489022397266</v>
      </c>
      <c r="W25" s="8">
        <v>0</v>
      </c>
      <c r="X25" s="9">
        <v>0</v>
      </c>
      <c r="Y25" s="2"/>
    </row>
    <row r="26" spans="1:25" ht="49.5" outlineLevel="1" x14ac:dyDescent="0.25">
      <c r="A26" s="29" t="s">
        <v>83</v>
      </c>
      <c r="B26" s="30" t="s">
        <v>26</v>
      </c>
      <c r="C26" s="31"/>
      <c r="D26" s="31"/>
      <c r="E26" s="31"/>
      <c r="F26" s="31"/>
      <c r="G26" s="32">
        <v>0</v>
      </c>
      <c r="H26" s="32">
        <v>2962783.04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668418.63</v>
      </c>
      <c r="R26" s="32">
        <v>221639.6</v>
      </c>
      <c r="S26" s="32">
        <v>0</v>
      </c>
      <c r="T26" s="32">
        <v>0</v>
      </c>
      <c r="U26" s="32">
        <v>221639.6</v>
      </c>
      <c r="V26" s="35">
        <f t="shared" si="1"/>
        <v>7.4807907635383248</v>
      </c>
      <c r="W26" s="8">
        <v>0</v>
      </c>
      <c r="X26" s="9">
        <v>0</v>
      </c>
      <c r="Y26" s="2"/>
    </row>
    <row r="27" spans="1:25" ht="66" outlineLevel="1" x14ac:dyDescent="0.25">
      <c r="A27" s="29" t="s">
        <v>84</v>
      </c>
      <c r="B27" s="30" t="s">
        <v>27</v>
      </c>
      <c r="C27" s="31"/>
      <c r="D27" s="31"/>
      <c r="E27" s="31"/>
      <c r="F27" s="31"/>
      <c r="G27" s="32">
        <v>0</v>
      </c>
      <c r="H27" s="32">
        <v>1012704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5">
        <f t="shared" si="1"/>
        <v>0</v>
      </c>
      <c r="W27" s="8">
        <v>0</v>
      </c>
      <c r="X27" s="9">
        <v>0</v>
      </c>
      <c r="Y27" s="2"/>
    </row>
    <row r="28" spans="1:25" ht="66" x14ac:dyDescent="0.25">
      <c r="A28" s="36" t="s">
        <v>85</v>
      </c>
      <c r="B28" s="37" t="s">
        <v>28</v>
      </c>
      <c r="C28" s="38"/>
      <c r="D28" s="38"/>
      <c r="E28" s="38"/>
      <c r="F28" s="38"/>
      <c r="G28" s="39">
        <v>0</v>
      </c>
      <c r="H28" s="39">
        <f>SUM(H29:H35)</f>
        <v>25494256.939999998</v>
      </c>
      <c r="I28" s="39">
        <f t="shared" ref="I28:R28" si="3">SUM(I29:I35)</f>
        <v>0</v>
      </c>
      <c r="J28" s="39">
        <f t="shared" si="3"/>
        <v>0</v>
      </c>
      <c r="K28" s="39">
        <f t="shared" si="3"/>
        <v>0</v>
      </c>
      <c r="L28" s="39">
        <f t="shared" si="3"/>
        <v>0</v>
      </c>
      <c r="M28" s="39">
        <f t="shared" si="3"/>
        <v>0</v>
      </c>
      <c r="N28" s="39">
        <f t="shared" si="3"/>
        <v>0</v>
      </c>
      <c r="O28" s="39">
        <f t="shared" si="3"/>
        <v>0</v>
      </c>
      <c r="P28" s="39">
        <f t="shared" si="3"/>
        <v>0</v>
      </c>
      <c r="Q28" s="39">
        <f t="shared" si="3"/>
        <v>14160772.169999998</v>
      </c>
      <c r="R28" s="39">
        <f t="shared" si="3"/>
        <v>12652308.030000001</v>
      </c>
      <c r="S28" s="39">
        <v>0</v>
      </c>
      <c r="T28" s="39">
        <v>0</v>
      </c>
      <c r="U28" s="39">
        <v>12652308.029999999</v>
      </c>
      <c r="V28" s="40">
        <f t="shared" si="1"/>
        <v>49.628071372218635</v>
      </c>
      <c r="W28" s="8">
        <v>0</v>
      </c>
      <c r="X28" s="9">
        <v>0</v>
      </c>
      <c r="Y28" s="2"/>
    </row>
    <row r="29" spans="1:25" ht="33" outlineLevel="1" x14ac:dyDescent="0.25">
      <c r="A29" s="29" t="s">
        <v>86</v>
      </c>
      <c r="B29" s="30" t="s">
        <v>29</v>
      </c>
      <c r="C29" s="31"/>
      <c r="D29" s="31"/>
      <c r="E29" s="31"/>
      <c r="F29" s="31"/>
      <c r="G29" s="32">
        <v>0</v>
      </c>
      <c r="H29" s="32">
        <v>19747979.379999999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10436623.369999999</v>
      </c>
      <c r="R29" s="32">
        <v>9143780.0399999991</v>
      </c>
      <c r="S29" s="32">
        <v>0</v>
      </c>
      <c r="T29" s="32">
        <v>0</v>
      </c>
      <c r="U29" s="32">
        <v>9143780.0399999991</v>
      </c>
      <c r="V29" s="35">
        <f t="shared" si="1"/>
        <v>46.302357644045706</v>
      </c>
      <c r="W29" s="8">
        <v>0</v>
      </c>
      <c r="X29" s="9">
        <v>0</v>
      </c>
      <c r="Y29" s="2"/>
    </row>
    <row r="30" spans="1:25" ht="49.5" outlineLevel="1" x14ac:dyDescent="0.25">
      <c r="A30" s="29" t="s">
        <v>87</v>
      </c>
      <c r="B30" s="30" t="s">
        <v>30</v>
      </c>
      <c r="C30" s="31"/>
      <c r="D30" s="31"/>
      <c r="E30" s="31"/>
      <c r="F30" s="31"/>
      <c r="G30" s="32">
        <v>0</v>
      </c>
      <c r="H30" s="32">
        <v>4626429.5599999996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2867348.8</v>
      </c>
      <c r="R30" s="32">
        <v>2867348.8</v>
      </c>
      <c r="S30" s="32">
        <v>0</v>
      </c>
      <c r="T30" s="32">
        <v>0</v>
      </c>
      <c r="U30" s="32">
        <v>2867348.8</v>
      </c>
      <c r="V30" s="35">
        <f t="shared" si="1"/>
        <v>61.977573911230152</v>
      </c>
      <c r="W30" s="8">
        <v>0</v>
      </c>
      <c r="X30" s="9">
        <v>0</v>
      </c>
      <c r="Y30" s="2"/>
    </row>
    <row r="31" spans="1:25" ht="33" outlineLevel="1" x14ac:dyDescent="0.25">
      <c r="A31" s="29" t="s">
        <v>88</v>
      </c>
      <c r="B31" s="30" t="s">
        <v>31</v>
      </c>
      <c r="C31" s="31"/>
      <c r="D31" s="31"/>
      <c r="E31" s="31"/>
      <c r="F31" s="31"/>
      <c r="G31" s="32">
        <v>0</v>
      </c>
      <c r="H31" s="32">
        <v>228848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109800</v>
      </c>
      <c r="R31" s="32">
        <v>109800</v>
      </c>
      <c r="S31" s="32">
        <v>0</v>
      </c>
      <c r="T31" s="32">
        <v>0</v>
      </c>
      <c r="U31" s="32">
        <v>109800</v>
      </c>
      <c r="V31" s="35">
        <f t="shared" si="1"/>
        <v>47.979444871705233</v>
      </c>
      <c r="W31" s="8">
        <v>0</v>
      </c>
      <c r="X31" s="9">
        <v>0</v>
      </c>
      <c r="Y31" s="2"/>
    </row>
    <row r="32" spans="1:25" ht="33" outlineLevel="1" x14ac:dyDescent="0.25">
      <c r="A32" s="29" t="s">
        <v>89</v>
      </c>
      <c r="B32" s="30" t="s">
        <v>32</v>
      </c>
      <c r="C32" s="31"/>
      <c r="D32" s="31"/>
      <c r="E32" s="31"/>
      <c r="F32" s="31"/>
      <c r="G32" s="32">
        <v>0</v>
      </c>
      <c r="H32" s="32">
        <v>50000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50000</v>
      </c>
      <c r="R32" s="32">
        <v>9495.64</v>
      </c>
      <c r="S32" s="32">
        <v>0</v>
      </c>
      <c r="T32" s="32">
        <v>0</v>
      </c>
      <c r="U32" s="32">
        <v>9495.64</v>
      </c>
      <c r="V32" s="35">
        <f t="shared" si="1"/>
        <v>18.99128</v>
      </c>
      <c r="W32" s="8">
        <v>0</v>
      </c>
      <c r="X32" s="9">
        <v>0</v>
      </c>
      <c r="Y32" s="2"/>
    </row>
    <row r="33" spans="1:25" ht="66" outlineLevel="1" x14ac:dyDescent="0.25">
      <c r="A33" s="29" t="s">
        <v>122</v>
      </c>
      <c r="B33" s="30" t="s">
        <v>33</v>
      </c>
      <c r="C33" s="31"/>
      <c r="D33" s="31"/>
      <c r="E33" s="31"/>
      <c r="F33" s="31"/>
      <c r="G33" s="32">
        <v>0</v>
      </c>
      <c r="H33" s="32">
        <v>50000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5">
        <f t="shared" si="1"/>
        <v>0</v>
      </c>
      <c r="W33" s="8">
        <v>0</v>
      </c>
      <c r="X33" s="9">
        <v>0</v>
      </c>
      <c r="Y33" s="2"/>
    </row>
    <row r="34" spans="1:25" ht="49.5" outlineLevel="1" x14ac:dyDescent="0.25">
      <c r="A34" s="29" t="s">
        <v>90</v>
      </c>
      <c r="B34" s="30" t="s">
        <v>34</v>
      </c>
      <c r="C34" s="31"/>
      <c r="D34" s="31"/>
      <c r="E34" s="31"/>
      <c r="F34" s="31"/>
      <c r="G34" s="32">
        <v>0</v>
      </c>
      <c r="H34" s="32">
        <v>419000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379000</v>
      </c>
      <c r="R34" s="32">
        <v>286883.55</v>
      </c>
      <c r="S34" s="32">
        <v>0</v>
      </c>
      <c r="T34" s="32">
        <v>0</v>
      </c>
      <c r="U34" s="32">
        <v>286883.55</v>
      </c>
      <c r="V34" s="35">
        <f t="shared" si="1"/>
        <v>68.468627684964204</v>
      </c>
      <c r="W34" s="8">
        <v>0</v>
      </c>
      <c r="X34" s="9">
        <v>0</v>
      </c>
      <c r="Y34" s="2"/>
    </row>
    <row r="35" spans="1:25" ht="49.5" outlineLevel="1" x14ac:dyDescent="0.25">
      <c r="A35" s="29" t="s">
        <v>91</v>
      </c>
      <c r="B35" s="30" t="s">
        <v>35</v>
      </c>
      <c r="C35" s="31"/>
      <c r="D35" s="31"/>
      <c r="E35" s="31"/>
      <c r="F35" s="31"/>
      <c r="G35" s="32">
        <v>0</v>
      </c>
      <c r="H35" s="32">
        <v>372000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318000</v>
      </c>
      <c r="R35" s="32">
        <v>235000</v>
      </c>
      <c r="S35" s="32">
        <v>0</v>
      </c>
      <c r="T35" s="32">
        <v>0</v>
      </c>
      <c r="U35" s="32">
        <v>235000</v>
      </c>
      <c r="V35" s="35">
        <f t="shared" si="1"/>
        <v>63.172043010752688</v>
      </c>
      <c r="W35" s="8">
        <v>0</v>
      </c>
      <c r="X35" s="9">
        <v>0</v>
      </c>
      <c r="Y35" s="2"/>
    </row>
    <row r="36" spans="1:25" ht="99" x14ac:dyDescent="0.25">
      <c r="A36" s="36" t="s">
        <v>92</v>
      </c>
      <c r="B36" s="37" t="s">
        <v>36</v>
      </c>
      <c r="C36" s="38"/>
      <c r="D36" s="38"/>
      <c r="E36" s="38"/>
      <c r="F36" s="38"/>
      <c r="G36" s="39">
        <v>0</v>
      </c>
      <c r="H36" s="39">
        <f>SUM(H37:H39)</f>
        <v>3350284.52</v>
      </c>
      <c r="I36" s="39">
        <f t="shared" ref="I36:R36" si="4">SUM(I37:I39)</f>
        <v>0</v>
      </c>
      <c r="J36" s="39">
        <f t="shared" si="4"/>
        <v>0</v>
      </c>
      <c r="K36" s="39">
        <f t="shared" si="4"/>
        <v>0</v>
      </c>
      <c r="L36" s="39">
        <f t="shared" si="4"/>
        <v>0</v>
      </c>
      <c r="M36" s="39">
        <f t="shared" si="4"/>
        <v>0</v>
      </c>
      <c r="N36" s="39">
        <f t="shared" si="4"/>
        <v>0</v>
      </c>
      <c r="O36" s="39">
        <f t="shared" si="4"/>
        <v>0</v>
      </c>
      <c r="P36" s="39">
        <f t="shared" si="4"/>
        <v>0</v>
      </c>
      <c r="Q36" s="39">
        <f t="shared" si="4"/>
        <v>2022301.9</v>
      </c>
      <c r="R36" s="39">
        <f t="shared" si="4"/>
        <v>1763936.11</v>
      </c>
      <c r="S36" s="39">
        <v>0</v>
      </c>
      <c r="T36" s="39">
        <v>0</v>
      </c>
      <c r="U36" s="39">
        <v>1763936.11</v>
      </c>
      <c r="V36" s="40">
        <f t="shared" si="1"/>
        <v>52.650337589835502</v>
      </c>
      <c r="W36" s="8">
        <v>0</v>
      </c>
      <c r="X36" s="9">
        <v>0</v>
      </c>
      <c r="Y36" s="2"/>
    </row>
    <row r="37" spans="1:25" ht="33" outlineLevel="1" x14ac:dyDescent="0.25">
      <c r="A37" s="29" t="s">
        <v>93</v>
      </c>
      <c r="B37" s="30" t="s">
        <v>37</v>
      </c>
      <c r="C37" s="31"/>
      <c r="D37" s="31"/>
      <c r="E37" s="31"/>
      <c r="F37" s="31"/>
      <c r="G37" s="32">
        <v>0</v>
      </c>
      <c r="H37" s="32">
        <v>304800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178200</v>
      </c>
      <c r="R37" s="32">
        <v>68900</v>
      </c>
      <c r="S37" s="32">
        <v>0</v>
      </c>
      <c r="T37" s="32">
        <v>0</v>
      </c>
      <c r="U37" s="32">
        <v>68900</v>
      </c>
      <c r="V37" s="35">
        <f t="shared" si="1"/>
        <v>22.604986876640421</v>
      </c>
      <c r="W37" s="8">
        <v>0</v>
      </c>
      <c r="X37" s="9">
        <v>0</v>
      </c>
      <c r="Y37" s="2"/>
    </row>
    <row r="38" spans="1:25" ht="49.5" outlineLevel="1" x14ac:dyDescent="0.25">
      <c r="A38" s="29" t="s">
        <v>94</v>
      </c>
      <c r="B38" s="30" t="s">
        <v>38</v>
      </c>
      <c r="C38" s="31"/>
      <c r="D38" s="31"/>
      <c r="E38" s="31"/>
      <c r="F38" s="31"/>
      <c r="G38" s="32">
        <v>0</v>
      </c>
      <c r="H38" s="32">
        <v>455000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412701</v>
      </c>
      <c r="R38" s="32">
        <v>382000</v>
      </c>
      <c r="S38" s="32">
        <v>0</v>
      </c>
      <c r="T38" s="32">
        <v>0</v>
      </c>
      <c r="U38" s="32">
        <v>382000</v>
      </c>
      <c r="V38" s="35">
        <f t="shared" si="1"/>
        <v>83.956043956043956</v>
      </c>
      <c r="W38" s="8">
        <v>0</v>
      </c>
      <c r="X38" s="9">
        <v>0</v>
      </c>
      <c r="Y38" s="2"/>
    </row>
    <row r="39" spans="1:25" ht="66" outlineLevel="1" x14ac:dyDescent="0.25">
      <c r="A39" s="29" t="s">
        <v>95</v>
      </c>
      <c r="B39" s="30" t="s">
        <v>39</v>
      </c>
      <c r="C39" s="31"/>
      <c r="D39" s="31"/>
      <c r="E39" s="31"/>
      <c r="F39" s="31"/>
      <c r="G39" s="32">
        <v>0</v>
      </c>
      <c r="H39" s="32">
        <v>2590484.52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1431400.9</v>
      </c>
      <c r="R39" s="32">
        <v>1313036.1100000001</v>
      </c>
      <c r="S39" s="32">
        <v>0</v>
      </c>
      <c r="T39" s="32">
        <v>0</v>
      </c>
      <c r="U39" s="32">
        <v>1313036.1100000001</v>
      </c>
      <c r="V39" s="35">
        <f t="shared" si="1"/>
        <v>50.686892736189762</v>
      </c>
      <c r="W39" s="8">
        <v>0</v>
      </c>
      <c r="X39" s="9">
        <v>0</v>
      </c>
      <c r="Y39" s="2"/>
    </row>
    <row r="40" spans="1:25" ht="66" x14ac:dyDescent="0.25">
      <c r="A40" s="36" t="s">
        <v>96</v>
      </c>
      <c r="B40" s="37" t="s">
        <v>40</v>
      </c>
      <c r="C40" s="38"/>
      <c r="D40" s="38"/>
      <c r="E40" s="38"/>
      <c r="F40" s="38"/>
      <c r="G40" s="39">
        <v>0</v>
      </c>
      <c r="H40" s="39">
        <f>SUM(H41:H44)</f>
        <v>1574000</v>
      </c>
      <c r="I40" s="39">
        <f t="shared" ref="I40:R40" si="5">SUM(I41:I44)</f>
        <v>0</v>
      </c>
      <c r="J40" s="39">
        <f t="shared" si="5"/>
        <v>0</v>
      </c>
      <c r="K40" s="39">
        <f t="shared" si="5"/>
        <v>0</v>
      </c>
      <c r="L40" s="39">
        <f t="shared" si="5"/>
        <v>0</v>
      </c>
      <c r="M40" s="39">
        <f t="shared" si="5"/>
        <v>0</v>
      </c>
      <c r="N40" s="39">
        <f t="shared" si="5"/>
        <v>0</v>
      </c>
      <c r="O40" s="39">
        <f t="shared" si="5"/>
        <v>0</v>
      </c>
      <c r="P40" s="39">
        <f t="shared" si="5"/>
        <v>0</v>
      </c>
      <c r="Q40" s="39">
        <f t="shared" si="5"/>
        <v>381331</v>
      </c>
      <c r="R40" s="39">
        <f t="shared" si="5"/>
        <v>80000</v>
      </c>
      <c r="S40" s="39">
        <v>0</v>
      </c>
      <c r="T40" s="39">
        <v>0</v>
      </c>
      <c r="U40" s="39">
        <v>80000</v>
      </c>
      <c r="V40" s="40">
        <f t="shared" si="1"/>
        <v>5.082592121982211</v>
      </c>
      <c r="W40" s="8">
        <v>0</v>
      </c>
      <c r="X40" s="9">
        <v>0</v>
      </c>
      <c r="Y40" s="2"/>
    </row>
    <row r="41" spans="1:25" ht="33" outlineLevel="1" x14ac:dyDescent="0.25">
      <c r="A41" s="29" t="s">
        <v>97</v>
      </c>
      <c r="B41" s="30" t="s">
        <v>41</v>
      </c>
      <c r="C41" s="31"/>
      <c r="D41" s="31"/>
      <c r="E41" s="31"/>
      <c r="F41" s="31"/>
      <c r="G41" s="32">
        <v>0</v>
      </c>
      <c r="H41" s="32">
        <v>135000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5">
        <f t="shared" si="1"/>
        <v>0</v>
      </c>
      <c r="W41" s="8">
        <v>0</v>
      </c>
      <c r="X41" s="9">
        <v>0</v>
      </c>
      <c r="Y41" s="2"/>
    </row>
    <row r="42" spans="1:25" ht="66" outlineLevel="1" x14ac:dyDescent="0.25">
      <c r="A42" s="29" t="s">
        <v>98</v>
      </c>
      <c r="B42" s="30" t="s">
        <v>42</v>
      </c>
      <c r="C42" s="31"/>
      <c r="D42" s="31"/>
      <c r="E42" s="31"/>
      <c r="F42" s="31"/>
      <c r="G42" s="32">
        <v>0</v>
      </c>
      <c r="H42" s="32">
        <v>667000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195159</v>
      </c>
      <c r="R42" s="32">
        <v>45000</v>
      </c>
      <c r="S42" s="32">
        <v>0</v>
      </c>
      <c r="T42" s="32">
        <v>0</v>
      </c>
      <c r="U42" s="32">
        <v>45000</v>
      </c>
      <c r="V42" s="35">
        <f t="shared" si="1"/>
        <v>6.746626686656672</v>
      </c>
      <c r="W42" s="8">
        <v>0</v>
      </c>
      <c r="X42" s="9">
        <v>0</v>
      </c>
      <c r="Y42" s="2"/>
    </row>
    <row r="43" spans="1:25" ht="82.5" outlineLevel="1" x14ac:dyDescent="0.25">
      <c r="A43" s="29" t="s">
        <v>99</v>
      </c>
      <c r="B43" s="30" t="s">
        <v>43</v>
      </c>
      <c r="C43" s="31"/>
      <c r="D43" s="31"/>
      <c r="E43" s="31"/>
      <c r="F43" s="31"/>
      <c r="G43" s="32">
        <v>0</v>
      </c>
      <c r="H43" s="32">
        <v>412000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130500</v>
      </c>
      <c r="R43" s="32">
        <v>35000</v>
      </c>
      <c r="S43" s="32">
        <v>0</v>
      </c>
      <c r="T43" s="32">
        <v>0</v>
      </c>
      <c r="U43" s="32">
        <v>35000</v>
      </c>
      <c r="V43" s="35">
        <f t="shared" si="1"/>
        <v>8.4951456310679614</v>
      </c>
      <c r="W43" s="8">
        <v>0</v>
      </c>
      <c r="X43" s="9">
        <v>0</v>
      </c>
      <c r="Y43" s="2"/>
    </row>
    <row r="44" spans="1:25" ht="99" outlineLevel="1" x14ac:dyDescent="0.25">
      <c r="A44" s="29" t="s">
        <v>100</v>
      </c>
      <c r="B44" s="30" t="s">
        <v>44</v>
      </c>
      <c r="C44" s="31"/>
      <c r="D44" s="31"/>
      <c r="E44" s="31"/>
      <c r="F44" s="31"/>
      <c r="G44" s="32">
        <v>0</v>
      </c>
      <c r="H44" s="32">
        <v>360000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55672</v>
      </c>
      <c r="R44" s="32">
        <v>0</v>
      </c>
      <c r="S44" s="32">
        <v>0</v>
      </c>
      <c r="T44" s="32">
        <v>0</v>
      </c>
      <c r="U44" s="32">
        <v>0</v>
      </c>
      <c r="V44" s="35">
        <f t="shared" si="1"/>
        <v>0</v>
      </c>
      <c r="W44" s="8">
        <v>0</v>
      </c>
      <c r="X44" s="9">
        <v>0</v>
      </c>
      <c r="Y44" s="2"/>
    </row>
    <row r="45" spans="1:25" ht="82.5" x14ac:dyDescent="0.25">
      <c r="A45" s="36" t="s">
        <v>101</v>
      </c>
      <c r="B45" s="37" t="s">
        <v>45</v>
      </c>
      <c r="C45" s="38"/>
      <c r="D45" s="38"/>
      <c r="E45" s="38"/>
      <c r="F45" s="38"/>
      <c r="G45" s="39">
        <v>0</v>
      </c>
      <c r="H45" s="39">
        <f>H46</f>
        <v>1635151.44</v>
      </c>
      <c r="I45" s="39">
        <f t="shared" ref="I45:R45" si="6">I46</f>
        <v>0</v>
      </c>
      <c r="J45" s="39">
        <f t="shared" si="6"/>
        <v>0</v>
      </c>
      <c r="K45" s="39">
        <f t="shared" si="6"/>
        <v>0</v>
      </c>
      <c r="L45" s="39">
        <f t="shared" si="6"/>
        <v>0</v>
      </c>
      <c r="M45" s="39">
        <f t="shared" si="6"/>
        <v>0</v>
      </c>
      <c r="N45" s="39">
        <f t="shared" si="6"/>
        <v>0</v>
      </c>
      <c r="O45" s="39">
        <f t="shared" si="6"/>
        <v>0</v>
      </c>
      <c r="P45" s="39">
        <f t="shared" si="6"/>
        <v>0</v>
      </c>
      <c r="Q45" s="39">
        <f t="shared" si="6"/>
        <v>1422651.44</v>
      </c>
      <c r="R45" s="39">
        <f t="shared" si="6"/>
        <v>1385151.44</v>
      </c>
      <c r="S45" s="39">
        <v>0</v>
      </c>
      <c r="T45" s="39">
        <v>0</v>
      </c>
      <c r="U45" s="39">
        <v>1385151.44</v>
      </c>
      <c r="V45" s="40">
        <f t="shared" si="1"/>
        <v>84.710896258024889</v>
      </c>
      <c r="W45" s="8">
        <v>0</v>
      </c>
      <c r="X45" s="9">
        <v>0</v>
      </c>
      <c r="Y45" s="2"/>
    </row>
    <row r="46" spans="1:25" ht="49.5" outlineLevel="1" x14ac:dyDescent="0.25">
      <c r="A46" s="29" t="s">
        <v>102</v>
      </c>
      <c r="B46" s="30" t="s">
        <v>46</v>
      </c>
      <c r="C46" s="31"/>
      <c r="D46" s="31"/>
      <c r="E46" s="31"/>
      <c r="F46" s="31"/>
      <c r="G46" s="32">
        <v>0</v>
      </c>
      <c r="H46" s="32">
        <v>1635151.44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1422651.44</v>
      </c>
      <c r="R46" s="32">
        <v>1385151.44</v>
      </c>
      <c r="S46" s="32">
        <v>0</v>
      </c>
      <c r="T46" s="32">
        <v>0</v>
      </c>
      <c r="U46" s="32">
        <v>1385151.44</v>
      </c>
      <c r="V46" s="35">
        <f t="shared" si="1"/>
        <v>84.710896258024889</v>
      </c>
      <c r="W46" s="8">
        <v>0</v>
      </c>
      <c r="X46" s="9">
        <v>0</v>
      </c>
      <c r="Y46" s="2"/>
    </row>
    <row r="47" spans="1:25" ht="115.5" x14ac:dyDescent="0.25">
      <c r="A47" s="36" t="s">
        <v>103</v>
      </c>
      <c r="B47" s="37" t="s">
        <v>47</v>
      </c>
      <c r="C47" s="38"/>
      <c r="D47" s="38"/>
      <c r="E47" s="38"/>
      <c r="F47" s="38"/>
      <c r="G47" s="39">
        <v>0</v>
      </c>
      <c r="H47" s="39">
        <f>SUM(H48:H49)</f>
        <v>266800</v>
      </c>
      <c r="I47" s="39">
        <f t="shared" ref="I47:R47" si="7">SUM(I48:I49)</f>
        <v>0</v>
      </c>
      <c r="J47" s="39">
        <f t="shared" si="7"/>
        <v>0</v>
      </c>
      <c r="K47" s="39">
        <f t="shared" si="7"/>
        <v>0</v>
      </c>
      <c r="L47" s="39">
        <f t="shared" si="7"/>
        <v>0</v>
      </c>
      <c r="M47" s="39">
        <f t="shared" si="7"/>
        <v>0</v>
      </c>
      <c r="N47" s="39">
        <f t="shared" si="7"/>
        <v>0</v>
      </c>
      <c r="O47" s="39">
        <f t="shared" si="7"/>
        <v>0</v>
      </c>
      <c r="P47" s="39">
        <f t="shared" si="7"/>
        <v>0</v>
      </c>
      <c r="Q47" s="39">
        <f t="shared" si="7"/>
        <v>142800</v>
      </c>
      <c r="R47" s="39">
        <f t="shared" si="7"/>
        <v>122000</v>
      </c>
      <c r="S47" s="39">
        <v>0</v>
      </c>
      <c r="T47" s="39">
        <v>0</v>
      </c>
      <c r="U47" s="39">
        <v>122000</v>
      </c>
      <c r="V47" s="40">
        <f t="shared" si="1"/>
        <v>45.72713643178411</v>
      </c>
      <c r="W47" s="8">
        <v>0</v>
      </c>
      <c r="X47" s="9">
        <v>0</v>
      </c>
      <c r="Y47" s="2"/>
    </row>
    <row r="48" spans="1:25" ht="66" outlineLevel="1" x14ac:dyDescent="0.25">
      <c r="A48" s="29" t="s">
        <v>104</v>
      </c>
      <c r="B48" s="30" t="s">
        <v>48</v>
      </c>
      <c r="C48" s="31"/>
      <c r="D48" s="31"/>
      <c r="E48" s="31"/>
      <c r="F48" s="31"/>
      <c r="G48" s="32">
        <v>0</v>
      </c>
      <c r="H48" s="32">
        <v>112000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42000</v>
      </c>
      <c r="R48" s="32">
        <v>22000</v>
      </c>
      <c r="S48" s="32">
        <v>0</v>
      </c>
      <c r="T48" s="32">
        <v>0</v>
      </c>
      <c r="U48" s="32">
        <v>22000</v>
      </c>
      <c r="V48" s="35">
        <f t="shared" si="1"/>
        <v>19.642857142857142</v>
      </c>
      <c r="W48" s="8">
        <v>0</v>
      </c>
      <c r="X48" s="9">
        <v>0</v>
      </c>
      <c r="Y48" s="2"/>
    </row>
    <row r="49" spans="1:25" ht="115.5" outlineLevel="1" x14ac:dyDescent="0.25">
      <c r="A49" s="29" t="s">
        <v>105</v>
      </c>
      <c r="B49" s="30" t="s">
        <v>49</v>
      </c>
      <c r="C49" s="31"/>
      <c r="D49" s="31"/>
      <c r="E49" s="31"/>
      <c r="F49" s="31"/>
      <c r="G49" s="32">
        <v>0</v>
      </c>
      <c r="H49" s="32">
        <v>154800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100800</v>
      </c>
      <c r="R49" s="32">
        <v>100000</v>
      </c>
      <c r="S49" s="32">
        <v>0</v>
      </c>
      <c r="T49" s="32">
        <v>0</v>
      </c>
      <c r="U49" s="32">
        <v>100000</v>
      </c>
      <c r="V49" s="35">
        <f t="shared" si="1"/>
        <v>64.599483204134373</v>
      </c>
      <c r="W49" s="8">
        <v>0</v>
      </c>
      <c r="X49" s="9">
        <v>0</v>
      </c>
      <c r="Y49" s="2"/>
    </row>
    <row r="50" spans="1:25" ht="82.5" x14ac:dyDescent="0.25">
      <c r="A50" s="36" t="s">
        <v>106</v>
      </c>
      <c r="B50" s="37" t="s">
        <v>50</v>
      </c>
      <c r="C50" s="38"/>
      <c r="D50" s="38"/>
      <c r="E50" s="38"/>
      <c r="F50" s="38"/>
      <c r="G50" s="39">
        <v>0</v>
      </c>
      <c r="H50" s="39">
        <f>SUM(H51:H53)</f>
        <v>47480150.189999998</v>
      </c>
      <c r="I50" s="39">
        <f t="shared" ref="I50:R50" si="8">SUM(I51:I53)</f>
        <v>0</v>
      </c>
      <c r="J50" s="39">
        <f t="shared" si="8"/>
        <v>0</v>
      </c>
      <c r="K50" s="39">
        <f t="shared" si="8"/>
        <v>0</v>
      </c>
      <c r="L50" s="39">
        <f t="shared" si="8"/>
        <v>0</v>
      </c>
      <c r="M50" s="39">
        <f t="shared" si="8"/>
        <v>0</v>
      </c>
      <c r="N50" s="39">
        <f t="shared" si="8"/>
        <v>0</v>
      </c>
      <c r="O50" s="39">
        <f t="shared" si="8"/>
        <v>0</v>
      </c>
      <c r="P50" s="39">
        <f t="shared" si="8"/>
        <v>0</v>
      </c>
      <c r="Q50" s="39">
        <f t="shared" si="8"/>
        <v>24480259.989999998</v>
      </c>
      <c r="R50" s="39">
        <f t="shared" si="8"/>
        <v>21910081.41</v>
      </c>
      <c r="S50" s="39">
        <v>0</v>
      </c>
      <c r="T50" s="39">
        <v>0</v>
      </c>
      <c r="U50" s="39">
        <v>21910081.41</v>
      </c>
      <c r="V50" s="40">
        <f t="shared" si="1"/>
        <v>46.145771069221638</v>
      </c>
      <c r="W50" s="8">
        <v>0</v>
      </c>
      <c r="X50" s="9">
        <v>0</v>
      </c>
      <c r="Y50" s="2"/>
    </row>
    <row r="51" spans="1:25" ht="66" outlineLevel="1" x14ac:dyDescent="0.25">
      <c r="A51" s="29" t="s">
        <v>107</v>
      </c>
      <c r="B51" s="30" t="s">
        <v>51</v>
      </c>
      <c r="C51" s="31"/>
      <c r="D51" s="31"/>
      <c r="E51" s="31"/>
      <c r="F51" s="31"/>
      <c r="G51" s="32">
        <v>0</v>
      </c>
      <c r="H51" s="32">
        <v>42123037.57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21668639.989999998</v>
      </c>
      <c r="R51" s="32">
        <v>19364642.010000002</v>
      </c>
      <c r="S51" s="32">
        <v>0</v>
      </c>
      <c r="T51" s="32">
        <v>0</v>
      </c>
      <c r="U51" s="32">
        <v>19364642.010000002</v>
      </c>
      <c r="V51" s="35">
        <f t="shared" si="1"/>
        <v>45.971618209678894</v>
      </c>
      <c r="W51" s="8">
        <v>0</v>
      </c>
      <c r="X51" s="9">
        <v>0</v>
      </c>
      <c r="Y51" s="2"/>
    </row>
    <row r="52" spans="1:25" ht="115.5" outlineLevel="1" x14ac:dyDescent="0.25">
      <c r="A52" s="29" t="s">
        <v>108</v>
      </c>
      <c r="B52" s="30" t="s">
        <v>52</v>
      </c>
      <c r="C52" s="31"/>
      <c r="D52" s="31"/>
      <c r="E52" s="31"/>
      <c r="F52" s="31"/>
      <c r="G52" s="32">
        <v>0</v>
      </c>
      <c r="H52" s="32">
        <v>4656176.62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2482390</v>
      </c>
      <c r="R52" s="32">
        <v>2482390</v>
      </c>
      <c r="S52" s="32">
        <v>0</v>
      </c>
      <c r="T52" s="32">
        <v>0</v>
      </c>
      <c r="U52" s="32">
        <v>2482390</v>
      </c>
      <c r="V52" s="35">
        <f t="shared" si="1"/>
        <v>53.313914024163452</v>
      </c>
      <c r="W52" s="8">
        <v>0</v>
      </c>
      <c r="X52" s="9">
        <v>0</v>
      </c>
      <c r="Y52" s="2"/>
    </row>
    <row r="53" spans="1:25" ht="66" outlineLevel="1" x14ac:dyDescent="0.25">
      <c r="A53" s="29" t="s">
        <v>109</v>
      </c>
      <c r="B53" s="30" t="s">
        <v>53</v>
      </c>
      <c r="C53" s="31"/>
      <c r="D53" s="31"/>
      <c r="E53" s="31"/>
      <c r="F53" s="31"/>
      <c r="G53" s="32">
        <v>0</v>
      </c>
      <c r="H53" s="32">
        <v>700936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329230</v>
      </c>
      <c r="R53" s="32">
        <v>63049.4</v>
      </c>
      <c r="S53" s="32">
        <v>0</v>
      </c>
      <c r="T53" s="32">
        <v>0</v>
      </c>
      <c r="U53" s="32">
        <v>63049.4</v>
      </c>
      <c r="V53" s="35">
        <f t="shared" si="1"/>
        <v>8.9950295034068741</v>
      </c>
      <c r="W53" s="8">
        <v>0</v>
      </c>
      <c r="X53" s="9">
        <v>0</v>
      </c>
      <c r="Y53" s="2"/>
    </row>
    <row r="54" spans="1:25" ht="66" x14ac:dyDescent="0.25">
      <c r="A54" s="36" t="s">
        <v>110</v>
      </c>
      <c r="B54" s="37" t="s">
        <v>54</v>
      </c>
      <c r="C54" s="38"/>
      <c r="D54" s="38"/>
      <c r="E54" s="38"/>
      <c r="F54" s="38"/>
      <c r="G54" s="39">
        <v>0</v>
      </c>
      <c r="H54" s="39">
        <f>SUM(H55:H56)</f>
        <v>114400</v>
      </c>
      <c r="I54" s="39">
        <f t="shared" ref="I54:R54" si="9">SUM(I55:I56)</f>
        <v>0</v>
      </c>
      <c r="J54" s="39">
        <f t="shared" si="9"/>
        <v>0</v>
      </c>
      <c r="K54" s="39">
        <f t="shared" si="9"/>
        <v>0</v>
      </c>
      <c r="L54" s="39">
        <f t="shared" si="9"/>
        <v>0</v>
      </c>
      <c r="M54" s="39">
        <f t="shared" si="9"/>
        <v>0</v>
      </c>
      <c r="N54" s="39">
        <f t="shared" si="9"/>
        <v>0</v>
      </c>
      <c r="O54" s="39">
        <f t="shared" si="9"/>
        <v>0</v>
      </c>
      <c r="P54" s="39">
        <f t="shared" si="9"/>
        <v>0</v>
      </c>
      <c r="Q54" s="39">
        <f t="shared" si="9"/>
        <v>106900</v>
      </c>
      <c r="R54" s="39">
        <f t="shared" si="9"/>
        <v>85900</v>
      </c>
      <c r="S54" s="39">
        <v>0</v>
      </c>
      <c r="T54" s="39">
        <v>0</v>
      </c>
      <c r="U54" s="39">
        <v>85900</v>
      </c>
      <c r="V54" s="40">
        <f t="shared" si="1"/>
        <v>75.087412587412587</v>
      </c>
      <c r="W54" s="8">
        <v>0</v>
      </c>
      <c r="X54" s="9">
        <v>0</v>
      </c>
      <c r="Y54" s="2"/>
    </row>
    <row r="55" spans="1:25" ht="49.5" outlineLevel="1" x14ac:dyDescent="0.25">
      <c r="A55" s="29" t="s">
        <v>111</v>
      </c>
      <c r="B55" s="30" t="s">
        <v>55</v>
      </c>
      <c r="C55" s="31"/>
      <c r="D55" s="31"/>
      <c r="E55" s="31"/>
      <c r="F55" s="31"/>
      <c r="G55" s="32">
        <v>0</v>
      </c>
      <c r="H55" s="32">
        <v>84400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84400</v>
      </c>
      <c r="R55" s="32">
        <v>84400</v>
      </c>
      <c r="S55" s="32">
        <v>0</v>
      </c>
      <c r="T55" s="32">
        <v>0</v>
      </c>
      <c r="U55" s="32">
        <v>84400</v>
      </c>
      <c r="V55" s="35">
        <f t="shared" si="1"/>
        <v>100</v>
      </c>
      <c r="W55" s="8">
        <v>0</v>
      </c>
      <c r="X55" s="9">
        <v>0</v>
      </c>
      <c r="Y55" s="2"/>
    </row>
    <row r="56" spans="1:25" ht="49.5" outlineLevel="1" x14ac:dyDescent="0.25">
      <c r="A56" s="29" t="s">
        <v>112</v>
      </c>
      <c r="B56" s="30" t="s">
        <v>56</v>
      </c>
      <c r="C56" s="31"/>
      <c r="D56" s="31"/>
      <c r="E56" s="31"/>
      <c r="F56" s="31"/>
      <c r="G56" s="32">
        <v>0</v>
      </c>
      <c r="H56" s="32">
        <v>30000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22500</v>
      </c>
      <c r="R56" s="32">
        <v>1500</v>
      </c>
      <c r="S56" s="32">
        <v>0</v>
      </c>
      <c r="T56" s="32">
        <v>0</v>
      </c>
      <c r="U56" s="32">
        <v>1500</v>
      </c>
      <c r="V56" s="35">
        <f t="shared" si="1"/>
        <v>5</v>
      </c>
      <c r="W56" s="8">
        <v>0</v>
      </c>
      <c r="X56" s="9">
        <v>0</v>
      </c>
      <c r="Y56" s="2"/>
    </row>
    <row r="57" spans="1:25" ht="115.5" x14ac:dyDescent="0.25">
      <c r="A57" s="36" t="s">
        <v>113</v>
      </c>
      <c r="B57" s="37" t="s">
        <v>57</v>
      </c>
      <c r="C57" s="38"/>
      <c r="D57" s="38"/>
      <c r="E57" s="38"/>
      <c r="F57" s="38"/>
      <c r="G57" s="39">
        <v>0</v>
      </c>
      <c r="H57" s="39">
        <f>H58</f>
        <v>13500</v>
      </c>
      <c r="I57" s="39">
        <f t="shared" ref="I57:R57" si="10">I58</f>
        <v>0</v>
      </c>
      <c r="J57" s="39">
        <f t="shared" si="10"/>
        <v>0</v>
      </c>
      <c r="K57" s="39">
        <f t="shared" si="10"/>
        <v>0</v>
      </c>
      <c r="L57" s="39">
        <f t="shared" si="10"/>
        <v>0</v>
      </c>
      <c r="M57" s="39">
        <f t="shared" si="10"/>
        <v>0</v>
      </c>
      <c r="N57" s="39">
        <f t="shared" si="10"/>
        <v>0</v>
      </c>
      <c r="O57" s="39">
        <f t="shared" si="10"/>
        <v>0</v>
      </c>
      <c r="P57" s="39">
        <f t="shared" si="10"/>
        <v>0</v>
      </c>
      <c r="Q57" s="39">
        <f t="shared" si="10"/>
        <v>13500</v>
      </c>
      <c r="R57" s="39">
        <f t="shared" si="10"/>
        <v>0</v>
      </c>
      <c r="S57" s="39">
        <v>0</v>
      </c>
      <c r="T57" s="39">
        <v>0</v>
      </c>
      <c r="U57" s="39">
        <v>0</v>
      </c>
      <c r="V57" s="40">
        <f t="shared" si="1"/>
        <v>0</v>
      </c>
      <c r="W57" s="8">
        <v>0</v>
      </c>
      <c r="X57" s="9">
        <v>0</v>
      </c>
      <c r="Y57" s="2"/>
    </row>
    <row r="58" spans="1:25" ht="33" outlineLevel="1" x14ac:dyDescent="0.25">
      <c r="A58" s="29" t="s">
        <v>114</v>
      </c>
      <c r="B58" s="30" t="s">
        <v>58</v>
      </c>
      <c r="C58" s="31"/>
      <c r="D58" s="31"/>
      <c r="E58" s="31"/>
      <c r="F58" s="31"/>
      <c r="G58" s="32">
        <v>0</v>
      </c>
      <c r="H58" s="32">
        <v>13500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13500</v>
      </c>
      <c r="R58" s="32">
        <v>0</v>
      </c>
      <c r="S58" s="32">
        <v>0</v>
      </c>
      <c r="T58" s="32">
        <v>0</v>
      </c>
      <c r="U58" s="32">
        <v>0</v>
      </c>
      <c r="V58" s="35">
        <f t="shared" si="1"/>
        <v>0</v>
      </c>
      <c r="W58" s="8">
        <v>0</v>
      </c>
      <c r="X58" s="9">
        <v>0</v>
      </c>
      <c r="Y58" s="2"/>
    </row>
    <row r="59" spans="1:25" ht="66" x14ac:dyDescent="0.25">
      <c r="A59" s="36" t="s">
        <v>115</v>
      </c>
      <c r="B59" s="37" t="s">
        <v>59</v>
      </c>
      <c r="C59" s="38"/>
      <c r="D59" s="38"/>
      <c r="E59" s="38"/>
      <c r="F59" s="38"/>
      <c r="G59" s="39">
        <v>0</v>
      </c>
      <c r="H59" s="39">
        <f>SUM(H60:H61)</f>
        <v>1384254.7</v>
      </c>
      <c r="I59" s="39">
        <f t="shared" ref="I59:R59" si="11">SUM(I60:I61)</f>
        <v>0</v>
      </c>
      <c r="J59" s="39">
        <f t="shared" si="11"/>
        <v>0</v>
      </c>
      <c r="K59" s="39">
        <f t="shared" si="11"/>
        <v>0</v>
      </c>
      <c r="L59" s="39">
        <f t="shared" si="11"/>
        <v>0</v>
      </c>
      <c r="M59" s="39">
        <f t="shared" si="11"/>
        <v>0</v>
      </c>
      <c r="N59" s="39">
        <f t="shared" si="11"/>
        <v>0</v>
      </c>
      <c r="O59" s="39">
        <f t="shared" si="11"/>
        <v>0</v>
      </c>
      <c r="P59" s="39">
        <f t="shared" si="11"/>
        <v>0</v>
      </c>
      <c r="Q59" s="39">
        <f t="shared" si="11"/>
        <v>627900</v>
      </c>
      <c r="R59" s="39">
        <f t="shared" si="11"/>
        <v>627900</v>
      </c>
      <c r="S59" s="39">
        <v>0</v>
      </c>
      <c r="T59" s="39">
        <v>0</v>
      </c>
      <c r="U59" s="39">
        <v>627900</v>
      </c>
      <c r="V59" s="40">
        <f t="shared" si="1"/>
        <v>45.360149400251274</v>
      </c>
      <c r="W59" s="8">
        <v>0</v>
      </c>
      <c r="X59" s="9">
        <v>0</v>
      </c>
      <c r="Y59" s="2"/>
    </row>
    <row r="60" spans="1:25" ht="49.5" outlineLevel="1" x14ac:dyDescent="0.25">
      <c r="A60" s="29" t="s">
        <v>116</v>
      </c>
      <c r="B60" s="30" t="s">
        <v>60</v>
      </c>
      <c r="C60" s="31"/>
      <c r="D60" s="31"/>
      <c r="E60" s="31"/>
      <c r="F60" s="31"/>
      <c r="G60" s="32">
        <v>0</v>
      </c>
      <c r="H60" s="32">
        <v>639054.69999999995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627900</v>
      </c>
      <c r="R60" s="32">
        <v>627900</v>
      </c>
      <c r="S60" s="32">
        <v>0</v>
      </c>
      <c r="T60" s="32">
        <v>0</v>
      </c>
      <c r="U60" s="32">
        <v>627900</v>
      </c>
      <c r="V60" s="35">
        <f t="shared" si="1"/>
        <v>98.254499966904248</v>
      </c>
      <c r="W60" s="8">
        <v>0</v>
      </c>
      <c r="X60" s="9">
        <v>0</v>
      </c>
      <c r="Y60" s="2"/>
    </row>
    <row r="61" spans="1:25" ht="49.5" outlineLevel="1" x14ac:dyDescent="0.25">
      <c r="A61" s="29" t="s">
        <v>117</v>
      </c>
      <c r="B61" s="30" t="s">
        <v>61</v>
      </c>
      <c r="C61" s="31"/>
      <c r="D61" s="31"/>
      <c r="E61" s="31"/>
      <c r="F61" s="31"/>
      <c r="G61" s="32">
        <v>0</v>
      </c>
      <c r="H61" s="32">
        <v>745200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5">
        <f t="shared" si="1"/>
        <v>0</v>
      </c>
      <c r="W61" s="8">
        <v>0</v>
      </c>
      <c r="X61" s="9">
        <v>0</v>
      </c>
      <c r="Y61" s="2"/>
    </row>
    <row r="62" spans="1:25" ht="66" x14ac:dyDescent="0.25">
      <c r="A62" s="36" t="s">
        <v>118</v>
      </c>
      <c r="B62" s="37" t="s">
        <v>62</v>
      </c>
      <c r="C62" s="38"/>
      <c r="D62" s="38"/>
      <c r="E62" s="38"/>
      <c r="F62" s="38"/>
      <c r="G62" s="39">
        <v>0</v>
      </c>
      <c r="H62" s="39">
        <f>H63</f>
        <v>209950</v>
      </c>
      <c r="I62" s="39">
        <f t="shared" ref="I62:R62" si="12">I63</f>
        <v>0</v>
      </c>
      <c r="J62" s="39">
        <f t="shared" si="12"/>
        <v>0</v>
      </c>
      <c r="K62" s="39">
        <f t="shared" si="12"/>
        <v>0</v>
      </c>
      <c r="L62" s="39">
        <f t="shared" si="12"/>
        <v>0</v>
      </c>
      <c r="M62" s="39">
        <f t="shared" si="12"/>
        <v>0</v>
      </c>
      <c r="N62" s="39">
        <f t="shared" si="12"/>
        <v>0</v>
      </c>
      <c r="O62" s="39">
        <f t="shared" si="12"/>
        <v>0</v>
      </c>
      <c r="P62" s="39">
        <f t="shared" si="12"/>
        <v>0</v>
      </c>
      <c r="Q62" s="39">
        <f t="shared" si="12"/>
        <v>107450</v>
      </c>
      <c r="R62" s="39">
        <f t="shared" si="12"/>
        <v>59302</v>
      </c>
      <c r="S62" s="39">
        <v>0</v>
      </c>
      <c r="T62" s="39">
        <v>0</v>
      </c>
      <c r="U62" s="39">
        <v>59302</v>
      </c>
      <c r="V62" s="40">
        <f t="shared" si="1"/>
        <v>28.245772803048347</v>
      </c>
      <c r="W62" s="8">
        <v>0</v>
      </c>
      <c r="X62" s="9">
        <v>0</v>
      </c>
      <c r="Y62" s="2"/>
    </row>
    <row r="63" spans="1:25" ht="49.5" outlineLevel="1" x14ac:dyDescent="0.25">
      <c r="A63" s="29" t="s">
        <v>119</v>
      </c>
      <c r="B63" s="30" t="s">
        <v>63</v>
      </c>
      <c r="C63" s="31"/>
      <c r="D63" s="31"/>
      <c r="E63" s="31"/>
      <c r="F63" s="31"/>
      <c r="G63" s="32">
        <v>0</v>
      </c>
      <c r="H63" s="32">
        <v>209950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107450</v>
      </c>
      <c r="R63" s="32">
        <v>59302</v>
      </c>
      <c r="S63" s="32">
        <v>0</v>
      </c>
      <c r="T63" s="32">
        <v>0</v>
      </c>
      <c r="U63" s="32">
        <v>59302</v>
      </c>
      <c r="V63" s="35">
        <f t="shared" si="1"/>
        <v>28.245772803048347</v>
      </c>
      <c r="W63" s="8">
        <v>0</v>
      </c>
      <c r="X63" s="9">
        <v>0</v>
      </c>
      <c r="Y63" s="2"/>
    </row>
    <row r="64" spans="1:25" ht="99" outlineLevel="1" x14ac:dyDescent="0.25">
      <c r="A64" s="36" t="s">
        <v>120</v>
      </c>
      <c r="B64" s="37" t="s">
        <v>64</v>
      </c>
      <c r="C64" s="38"/>
      <c r="D64" s="38"/>
      <c r="E64" s="38"/>
      <c r="F64" s="38"/>
      <c r="G64" s="39">
        <v>0</v>
      </c>
      <c r="H64" s="39">
        <v>5519443.9100000001</v>
      </c>
      <c r="I64" s="39">
        <v>5519443.9100000001</v>
      </c>
      <c r="J64" s="39">
        <v>5519443.9100000001</v>
      </c>
      <c r="K64" s="39">
        <v>5519443.9100000001</v>
      </c>
      <c r="L64" s="39">
        <v>5519443.9100000001</v>
      </c>
      <c r="M64" s="39">
        <v>5519443.9100000001</v>
      </c>
      <c r="N64" s="39">
        <v>5519443.9100000001</v>
      </c>
      <c r="O64" s="39">
        <v>5519443.9100000001</v>
      </c>
      <c r="P64" s="39">
        <v>5519443.9100000001</v>
      </c>
      <c r="Q64" s="39">
        <v>5519443.9100000001</v>
      </c>
      <c r="R64" s="39">
        <v>2557237.5699999998</v>
      </c>
      <c r="S64" s="39">
        <v>0</v>
      </c>
      <c r="T64" s="39">
        <v>0</v>
      </c>
      <c r="U64" s="39">
        <v>2557237.5699999998</v>
      </c>
      <c r="V64" s="40">
        <f t="shared" si="1"/>
        <v>46.331435044875739</v>
      </c>
      <c r="W64" s="8">
        <v>0</v>
      </c>
      <c r="X64" s="9">
        <v>0</v>
      </c>
      <c r="Y64" s="2"/>
    </row>
    <row r="65" spans="1:25" ht="82.5" outlineLevel="1" x14ac:dyDescent="0.25">
      <c r="A65" s="36" t="s">
        <v>121</v>
      </c>
      <c r="B65" s="37" t="s">
        <v>65</v>
      </c>
      <c r="C65" s="38"/>
      <c r="D65" s="38"/>
      <c r="E65" s="38"/>
      <c r="F65" s="38"/>
      <c r="G65" s="39">
        <v>0</v>
      </c>
      <c r="H65" s="39">
        <v>5258771.76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2592189.41</v>
      </c>
      <c r="R65" s="39">
        <v>1700459.76</v>
      </c>
      <c r="S65" s="39">
        <v>0</v>
      </c>
      <c r="T65" s="39">
        <v>0</v>
      </c>
      <c r="U65" s="39">
        <v>1700459.76</v>
      </c>
      <c r="V65" s="40">
        <f t="shared" si="1"/>
        <v>32.335682885769515</v>
      </c>
      <c r="W65" s="8">
        <v>0</v>
      </c>
      <c r="X65" s="9">
        <v>0</v>
      </c>
      <c r="Y65" s="2"/>
    </row>
    <row r="66" spans="1:25" ht="21.75" customHeight="1" x14ac:dyDescent="0.25">
      <c r="A66" s="43" t="s">
        <v>1</v>
      </c>
      <c r="B66" s="44"/>
      <c r="C66" s="44"/>
      <c r="D66" s="44"/>
      <c r="E66" s="44"/>
      <c r="F66" s="44"/>
      <c r="G66" s="33">
        <v>0</v>
      </c>
      <c r="H66" s="34">
        <f>H9+H18+H28+H36+H40+H45+H47+H50+H54+H57+H59+H62+H64+H65</f>
        <v>312144412.00999999</v>
      </c>
      <c r="I66" s="34">
        <f t="shared" ref="I66:R66" si="13">I9+I18+I28+I36+I40+I45+I47+I50+I54+I57+I59+I62+I64+I65</f>
        <v>5519443.9100000001</v>
      </c>
      <c r="J66" s="34">
        <f t="shared" si="13"/>
        <v>5519443.9100000001</v>
      </c>
      <c r="K66" s="34">
        <f t="shared" si="13"/>
        <v>5519443.9100000001</v>
      </c>
      <c r="L66" s="34">
        <f t="shared" si="13"/>
        <v>5519443.9100000001</v>
      </c>
      <c r="M66" s="34">
        <f t="shared" si="13"/>
        <v>5519443.9100000001</v>
      </c>
      <c r="N66" s="34">
        <f t="shared" si="13"/>
        <v>5519443.9100000001</v>
      </c>
      <c r="O66" s="34">
        <f t="shared" si="13"/>
        <v>5519443.9100000001</v>
      </c>
      <c r="P66" s="34">
        <f t="shared" si="13"/>
        <v>5519443.9100000001</v>
      </c>
      <c r="Q66" s="34">
        <f t="shared" si="13"/>
        <v>169432661.69</v>
      </c>
      <c r="R66" s="34">
        <f t="shared" si="13"/>
        <v>150858287.20999998</v>
      </c>
      <c r="S66" s="34">
        <v>0</v>
      </c>
      <c r="T66" s="34">
        <v>0</v>
      </c>
      <c r="U66" s="34">
        <v>150858287.21000001</v>
      </c>
      <c r="V66" s="40">
        <f t="shared" si="1"/>
        <v>48.329645319797372</v>
      </c>
      <c r="W66" s="10">
        <v>0</v>
      </c>
      <c r="X66" s="11">
        <v>0</v>
      </c>
      <c r="Y66" s="2"/>
    </row>
    <row r="67" spans="1:25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 t="s">
        <v>0</v>
      </c>
      <c r="R67" s="2"/>
      <c r="S67" s="2"/>
      <c r="T67" s="2"/>
      <c r="U67" s="2" t="s">
        <v>0</v>
      </c>
      <c r="V67" s="2"/>
      <c r="W67" s="2"/>
      <c r="X67" s="2"/>
      <c r="Y67" s="2"/>
    </row>
    <row r="68" spans="1:25" ht="15.2" customHeight="1" x14ac:dyDescent="0.25">
      <c r="A68" s="41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3"/>
      <c r="S68" s="3"/>
      <c r="T68" s="3"/>
      <c r="U68" s="3"/>
      <c r="V68" s="3"/>
      <c r="W68" s="3"/>
      <c r="X68" s="3"/>
      <c r="Y68" s="2"/>
    </row>
  </sheetData>
  <mergeCells count="28">
    <mergeCell ref="A1:H1"/>
    <mergeCell ref="A2:H2"/>
    <mergeCell ref="A5:X5"/>
    <mergeCell ref="R6:R7"/>
    <mergeCell ref="S6:S7"/>
    <mergeCell ref="T6:T7"/>
    <mergeCell ref="B6:B7"/>
    <mergeCell ref="C6:C7"/>
    <mergeCell ref="D6:D7"/>
    <mergeCell ref="V6:V7"/>
    <mergeCell ref="W6:W7"/>
    <mergeCell ref="X6:X7"/>
    <mergeCell ref="A3:W4"/>
    <mergeCell ref="A68:Q68"/>
    <mergeCell ref="A66:F66"/>
    <mergeCell ref="K6:K7"/>
    <mergeCell ref="L6:L7"/>
    <mergeCell ref="M6:M7"/>
    <mergeCell ref="N6:N7"/>
    <mergeCell ref="O6:O7"/>
    <mergeCell ref="P6:P7"/>
    <mergeCell ref="A6:A7"/>
    <mergeCell ref="J6:J7"/>
    <mergeCell ref="E6:E7"/>
    <mergeCell ref="F6:F7"/>
    <mergeCell ref="G6:G7"/>
    <mergeCell ref="H6:H7"/>
    <mergeCell ref="I6:I7"/>
  </mergeCells>
  <pageMargins left="0.59027779999999996" right="0.59027779999999996" top="0.59027779999999996" bottom="0.59027779999999996" header="0.39374999999999999" footer="0.39374999999999999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3A2E2FC-510B-4C7F-BFB8-1A6598DBC76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Жаринова</dc:creator>
  <cp:lastModifiedBy>Рыбина</cp:lastModifiedBy>
  <cp:lastPrinted>2018-07-13T06:13:52Z</cp:lastPrinted>
  <dcterms:created xsi:type="dcterms:W3CDTF">2018-07-10T10:10:13Z</dcterms:created>
  <dcterms:modified xsi:type="dcterms:W3CDTF">2018-07-13T06:13:56Z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0(5).xlsx</vt:lpwstr>
  </property>
  <property fmtid="{D5CDD505-2E9C-101B-9397-08002B2CF9AE}" pid="3" name="Название отчета">
    <vt:lpwstr>0(5).xlsx</vt:lpwstr>
  </property>
  <property fmtid="{D5CDD505-2E9C-101B-9397-08002B2CF9AE}" pid="4" name="Версия клиента">
    <vt:lpwstr>18.2.3.5160</vt:lpwstr>
  </property>
  <property fmtid="{D5CDD505-2E9C-101B-9397-08002B2CF9AE}" pid="5" name="Версия базы">
    <vt:lpwstr>18.2.2283.2921511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budget_2018</vt:lpwstr>
  </property>
  <property fmtid="{D5CDD505-2E9C-101B-9397-08002B2CF9AE}" pid="9" name="Пользователь">
    <vt:lpwstr>попова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